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690" activeTab="2"/>
  </bookViews>
  <sheets>
    <sheet name="t-test" sheetId="1" r:id="rId1"/>
    <sheet name="F-test" sheetId="2" r:id="rId2"/>
    <sheet name="Day 1" sheetId="3" r:id="rId3"/>
    <sheet name="Day 2" sheetId="4" r:id="rId4"/>
    <sheet name="Day 3" sheetId="5" r:id="rId5"/>
    <sheet name="data M6" sheetId="6" r:id="rId6"/>
    <sheet name="sorted dbs" sheetId="7" r:id="rId7"/>
  </sheets>
  <definedNames/>
  <calcPr fullCalcOnLoad="1"/>
</workbook>
</file>

<file path=xl/sharedStrings.xml><?xml version="1.0" encoding="utf-8"?>
<sst xmlns="http://schemas.openxmlformats.org/spreadsheetml/2006/main" count="570" uniqueCount="151">
  <si>
    <t>m6 jn 17 southbound</t>
  </si>
  <si>
    <t xml:space="preserve">dry </t>
  </si>
  <si>
    <t>10 deg c</t>
  </si>
  <si>
    <t>1.4 diesel</t>
  </si>
  <si>
    <t>60mph,2200rpm</t>
  </si>
  <si>
    <t>every 10sec</t>
  </si>
  <si>
    <t>old MTA</t>
  </si>
  <si>
    <t>HRA</t>
  </si>
  <si>
    <t>new surface MTA</t>
  </si>
  <si>
    <t>inside car</t>
  </si>
  <si>
    <t>HGVs</t>
  </si>
  <si>
    <t>20.03.08</t>
  </si>
  <si>
    <t>dB (A)</t>
  </si>
  <si>
    <t>Site 3</t>
  </si>
  <si>
    <t>Site 4</t>
  </si>
  <si>
    <t>Time</t>
  </si>
  <si>
    <t>27.03.08</t>
  </si>
  <si>
    <t>25.03.08</t>
  </si>
  <si>
    <t>Site 5</t>
  </si>
  <si>
    <t>Site 6</t>
  </si>
  <si>
    <t>Site 7</t>
  </si>
  <si>
    <t>Site 8</t>
  </si>
  <si>
    <t>Site 9</t>
  </si>
  <si>
    <t xml:space="preserve">MTA </t>
  </si>
  <si>
    <t>Running average dB (A)</t>
  </si>
  <si>
    <t>Running average dB(A)</t>
  </si>
  <si>
    <t>Date</t>
  </si>
  <si>
    <t>dry, overcast no wind</t>
  </si>
  <si>
    <t>4m</t>
  </si>
  <si>
    <t>Distance from source:</t>
  </si>
  <si>
    <t>Traffic period:</t>
  </si>
  <si>
    <t>Mitigation:</t>
  </si>
  <si>
    <t>No mitigation in place</t>
  </si>
  <si>
    <t>Rush Hour</t>
  </si>
  <si>
    <t>Site location:</t>
  </si>
  <si>
    <t>Weather Conditions :</t>
  </si>
  <si>
    <t>Date:</t>
  </si>
  <si>
    <t xml:space="preserve">Weather Conditions: </t>
  </si>
  <si>
    <t xml:space="preserve">Weather Conditions:  </t>
  </si>
  <si>
    <t>Weather Conditions  :</t>
  </si>
  <si>
    <t>1.4m absorbent accoustic fence</t>
  </si>
  <si>
    <t>1.9m acoustic absorbent fence</t>
  </si>
  <si>
    <t>Time (minute)</t>
  </si>
  <si>
    <t>Site 1</t>
  </si>
  <si>
    <t>Site 2</t>
  </si>
  <si>
    <t>Average dB (A) for sites 1 - 4</t>
  </si>
  <si>
    <t>Basic Site description</t>
  </si>
  <si>
    <t>Measured dB (A)</t>
  </si>
  <si>
    <t>Running averages every minute for sites 1 - 4</t>
  </si>
  <si>
    <t>Site</t>
  </si>
  <si>
    <t>Average dB (A)</t>
  </si>
  <si>
    <t>Traffic Flow Data for sites 1 - 4 and between sites</t>
  </si>
  <si>
    <t>Between site 2 and 3</t>
  </si>
  <si>
    <t>*between site data is data collected whilst transferring sites*</t>
  </si>
  <si>
    <t>Between site 1 and 2</t>
  </si>
  <si>
    <t>Between site 3 and 4</t>
  </si>
  <si>
    <t>Total Traffic Flow Data for sites 1 - 4 and between sites</t>
  </si>
  <si>
    <t>Between site 4 and End</t>
  </si>
  <si>
    <t>Total HGV count for sites 1 - 4 and between sites</t>
  </si>
  <si>
    <t>Total traffic count</t>
  </si>
  <si>
    <t>Total HGV count</t>
  </si>
  <si>
    <t>2.5m refelective fence</t>
  </si>
  <si>
    <t>Briarswood traffic island at junction no mitigation</t>
  </si>
  <si>
    <t>10m</t>
  </si>
  <si>
    <t>Traffic count whilst setting up</t>
  </si>
  <si>
    <t>Total traffic flow</t>
  </si>
  <si>
    <t>Setting up</t>
  </si>
  <si>
    <t>Average dB (A) for sites 5 - 6</t>
  </si>
  <si>
    <t>Traffic Flow Data for sites 5 - 6 and between sites</t>
  </si>
  <si>
    <t>Between site 5 and 6</t>
  </si>
  <si>
    <t>Total Traffic Flow Data for sites 5 - 6 and between sites</t>
  </si>
  <si>
    <t>Total HGV count for sites 5 - 6 and between sites</t>
  </si>
  <si>
    <t>Running averages every minute for sites 5 - 6</t>
  </si>
  <si>
    <t>Station road back from carriageway exposed to road</t>
  </si>
  <si>
    <t>Station Road back from carriageway exposed to road</t>
  </si>
  <si>
    <t>Station Road back from carriageway behind mitigation</t>
  </si>
  <si>
    <t>Craigside back from carriageway behind mitigation</t>
  </si>
  <si>
    <t>Briarswood housing estate, behind mitigation</t>
  </si>
  <si>
    <t>Diamond Close No. 1 front door</t>
  </si>
  <si>
    <t>self installed 2m panel fence to reduce noise &amp; visual intrusion</t>
  </si>
  <si>
    <t>Diamond Close No. 2 front door</t>
  </si>
  <si>
    <t xml:space="preserve">Wharf Road, No. 1 back garden enclosed by brick wall </t>
  </si>
  <si>
    <t>small 2m brick wall front façade exposed</t>
  </si>
  <si>
    <t>2m brick wall enclosed on all road facing sides</t>
  </si>
  <si>
    <t>Average dB (A) for sites 7 - 9</t>
  </si>
  <si>
    <t>Running averages every minute for sites 7 - 9</t>
  </si>
  <si>
    <t>Between site 7 and 8</t>
  </si>
  <si>
    <t>Between site 8 and 9</t>
  </si>
  <si>
    <t>Between 9 and end of survey</t>
  </si>
  <si>
    <t>Between site 9 and end of survey</t>
  </si>
  <si>
    <t xml:space="preserve">Between site 4 and end </t>
  </si>
  <si>
    <t>Total Traffic Flow Data for sites 1 - 4</t>
  </si>
  <si>
    <t>Total HGV count for sites 1 - 4</t>
  </si>
  <si>
    <t>traffic flow</t>
  </si>
  <si>
    <t>Total traf. count</t>
  </si>
  <si>
    <t>Std Dev</t>
  </si>
  <si>
    <t>PCUs</t>
  </si>
  <si>
    <t>Noise StDev</t>
  </si>
  <si>
    <t>Noise mean</t>
  </si>
  <si>
    <t>Flow/hr</t>
  </si>
  <si>
    <t>90%ile Noise</t>
  </si>
  <si>
    <t>90%ile x =</t>
  </si>
  <si>
    <t>EqPCN =</t>
  </si>
  <si>
    <t>corrected Flow/min</t>
  </si>
  <si>
    <t>Station 1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</si>
  <si>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</si>
  <si>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</si>
  <si>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</si>
  <si>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</si>
  <si>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</si>
  <si>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</si>
  <si>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</si>
  <si>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</si>
  <si>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</si>
  <si>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</si>
  <si>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</si>
  <si>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</si>
  <si>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</si>
  <si>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</si>
  <si>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</si>
  <si>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</si>
  <si>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</si>
  <si>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</si>
  <si>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</si>
  <si>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</si>
  <si>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</si>
  <si>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Site 4 Running Av. Summary</t>
  </si>
  <si>
    <t>Site 1 Running Av. Summary</t>
  </si>
  <si>
    <t>Site 3 Running Av. Summary</t>
  </si>
  <si>
    <t>Site 2 Running Av. Summary</t>
  </si>
  <si>
    <t>t-Test: Two-Sample Assuming Unequal Variances</t>
  </si>
  <si>
    <t>Variable 1</t>
  </si>
  <si>
    <t>Variable 2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</si>
  <si>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</si>
  <si>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</si>
  <si>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</si>
  <si>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</si>
  <si>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</si>
  <si>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</si>
  <si>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</si>
  <si>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</si>
  <si>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</si>
  <si>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Site 1 and Site 2</t>
  </si>
  <si>
    <t>Site 1 and Site 3</t>
  </si>
  <si>
    <t>Site 1 and Site 4</t>
  </si>
  <si>
    <t>t-Test: Two-Sample Assuming Equal Variances</t>
  </si>
  <si>
    <t>Pooled Variance</t>
  </si>
  <si>
    <t>F-Test Two-Sample for Variances</t>
  </si>
  <si>
    <t>F</t>
  </si>
  <si>
    <t>P(F&lt;=f) one-tail</t>
  </si>
  <si>
    <t>F Critical one-tail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</si>
</sst>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"/>
    <numFmt numFmtId="166" formatCode="[$-F400]h:mm:ss\ AM/PM"/>
    <numFmt numFmtId="167" formatCode="0.0000"/>
    <numFmt numFmtId="168" formatCode="0.000"/>
  </numFmts>
  <fonts count="67">
    <font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7.25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sz val="8.25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.35"/>
      <color indexed="8"/>
      <name val="Arial"/>
      <family val="2"/>
    </font>
    <font>
      <sz val="9.2"/>
      <color indexed="8"/>
      <name val="Arial"/>
      <family val="2"/>
    </font>
    <font>
      <sz val="11.75"/>
      <color indexed="8"/>
      <name val="Arial"/>
      <family val="2"/>
    </font>
    <font>
      <sz val="10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b/>
      <sz val="11.2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.7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/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medium"/>
      <top style="medium"/>
      <bottom style="thin"/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1" fontId="0" fillId="0" borderId="0" xfId="0" applyNumberFormat="1" applyFill="1" applyBorder="1" applyAlignment="1">
      <alignment/>
    </xf>
    <xf numFmtId="21" fontId="0" fillId="0" borderId="10" xfId="0" applyNumberFormat="1" applyBorder="1" applyAlignment="1">
      <alignment/>
    </xf>
    <xf numFmtId="165" fontId="0" fillId="0" borderId="11" xfId="0" applyNumberFormat="1" applyFont="1" applyBorder="1" applyAlignment="1">
      <alignment/>
    </xf>
    <xf numFmtId="21" fontId="0" fillId="0" borderId="12" xfId="0" applyNumberFormat="1" applyBorder="1" applyAlignment="1">
      <alignment/>
    </xf>
    <xf numFmtId="165" fontId="0" fillId="0" borderId="13" xfId="0" applyNumberFormat="1" applyFont="1" applyBorder="1" applyAlignment="1">
      <alignment/>
    </xf>
    <xf numFmtId="21" fontId="0" fillId="0" borderId="14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21" fontId="0" fillId="0" borderId="16" xfId="0" applyNumberForma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21" fontId="0" fillId="0" borderId="18" xfId="0" applyNumberFormat="1" applyBorder="1" applyAlignment="1">
      <alignment/>
    </xf>
    <xf numFmtId="165" fontId="0" fillId="0" borderId="19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21" fontId="0" fillId="0" borderId="10" xfId="0" applyNumberFormat="1" applyFill="1" applyBorder="1" applyAlignment="1">
      <alignment/>
    </xf>
    <xf numFmtId="21" fontId="0" fillId="0" borderId="14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43" fontId="0" fillId="0" borderId="0" xfId="42" applyFont="1" applyFill="1" applyBorder="1" applyAlignment="1">
      <alignment/>
    </xf>
    <xf numFmtId="21" fontId="8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21" fontId="0" fillId="0" borderId="12" xfId="0" applyNumberFormat="1" applyFill="1" applyBorder="1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wrapText="1"/>
    </xf>
    <xf numFmtId="0" fontId="0" fillId="0" borderId="25" xfId="0" applyBorder="1" applyAlignment="1">
      <alignment/>
    </xf>
    <xf numFmtId="21" fontId="7" fillId="0" borderId="24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13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>
      <alignment/>
    </xf>
    <xf numFmtId="46" fontId="0" fillId="0" borderId="14" xfId="0" applyNumberFormat="1" applyBorder="1" applyAlignment="1">
      <alignment/>
    </xf>
    <xf numFmtId="0" fontId="7" fillId="0" borderId="27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indent="1"/>
    </xf>
    <xf numFmtId="0" fontId="6" fillId="0" borderId="0" xfId="0" applyFont="1" applyBorder="1" applyAlignment="1">
      <alignment/>
    </xf>
    <xf numFmtId="21" fontId="0" fillId="0" borderId="0" xfId="0" applyNumberFormat="1" applyFont="1" applyAlignment="1">
      <alignment/>
    </xf>
    <xf numFmtId="21" fontId="0" fillId="0" borderId="1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21" fontId="0" fillId="0" borderId="14" xfId="0" applyNumberFormat="1" applyFont="1" applyBorder="1" applyAlignment="1">
      <alignment/>
    </xf>
    <xf numFmtId="21" fontId="0" fillId="0" borderId="10" xfId="0" applyNumberFormat="1" applyFont="1" applyBorder="1" applyAlignment="1">
      <alignment/>
    </xf>
    <xf numFmtId="21" fontId="0" fillId="0" borderId="12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2" fontId="0" fillId="0" borderId="23" xfId="0" applyNumberFormat="1" applyFont="1" applyBorder="1" applyAlignment="1">
      <alignment/>
    </xf>
    <xf numFmtId="2" fontId="0" fillId="0" borderId="3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7" fillId="0" borderId="0" xfId="0" applyNumberFormat="1" applyFont="1" applyBorder="1" applyAlignment="1">
      <alignment/>
    </xf>
    <xf numFmtId="0" fontId="11" fillId="33" borderId="33" xfId="0" applyFont="1" applyFill="1" applyBorder="1" applyAlignment="1">
      <alignment horizontal="centerContinuous"/>
    </xf>
    <xf numFmtId="0" fontId="0" fillId="33" borderId="0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0" xfId="0" applyFill="1" applyAlignment="1">
      <alignment/>
    </xf>
    <xf numFmtId="0" fontId="11" fillId="33" borderId="33" xfId="0" applyFont="1" applyFill="1" applyBorder="1" applyAlignment="1">
      <alignment horizontal="center"/>
    </xf>
    <xf numFmtId="0" fontId="11" fillId="34" borderId="33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4" xfId="0" applyFill="1" applyBorder="1" applyAlignment="1">
      <alignment/>
    </xf>
    <xf numFmtId="0" fontId="11" fillId="35" borderId="33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34" xfId="0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 wrapText="1"/>
    </xf>
    <xf numFmtId="2" fontId="7" fillId="0" borderId="40" xfId="0" applyNumberFormat="1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2" fontId="7" fillId="0" borderId="55" xfId="0" applyNumberFormat="1" applyFont="1" applyBorder="1" applyAlignment="1">
      <alignment horizontal="center" wrapText="1"/>
    </xf>
    <xf numFmtId="2" fontId="7" fillId="0" borderId="42" xfId="0" applyNumberFormat="1" applyFont="1" applyBorder="1" applyAlignment="1">
      <alignment horizontal="center" wrapText="1"/>
    </xf>
    <xf numFmtId="2" fontId="7" fillId="0" borderId="56" xfId="0" applyNumberFormat="1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" fontId="7" fillId="0" borderId="60" xfId="0" applyNumberFormat="1" applyFont="1" applyBorder="1" applyAlignment="1">
      <alignment horizontal="center" wrapText="1"/>
    </xf>
    <xf numFmtId="2" fontId="7" fillId="0" borderId="61" xfId="0" applyNumberFormat="1" applyFont="1" applyBorder="1" applyAlignment="1">
      <alignment horizontal="center" wrapText="1"/>
    </xf>
    <xf numFmtId="2" fontId="7" fillId="0" borderId="62" xfId="0" applyNumberFormat="1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4" xfId="0" applyFont="1" applyBorder="1" applyAlignment="1">
      <alignment horizontal="center" wrapText="1"/>
    </xf>
    <xf numFmtId="0" fontId="7" fillId="0" borderId="65" xfId="0" applyFont="1" applyBorder="1" applyAlignment="1">
      <alignment horizontal="center" wrapText="1"/>
    </xf>
    <xf numFmtId="0" fontId="7" fillId="0" borderId="66" xfId="0" applyFont="1" applyBorder="1" applyAlignment="1">
      <alignment horizontal="center" wrapText="1"/>
    </xf>
    <xf numFmtId="0" fontId="7" fillId="0" borderId="67" xfId="0" applyFont="1" applyBorder="1" applyAlignment="1">
      <alignment horizontal="center" wrapText="1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3"/>
          <c:w val="0.93625"/>
          <c:h val="0.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1'!$A$24:$A$131</c:f>
              <c:strCache/>
            </c:strRef>
          </c:cat>
          <c:val>
            <c:numRef>
              <c:f>'Day 1'!$B$24:$B$131</c:f>
              <c:numCache/>
            </c:numRef>
          </c:val>
          <c:smooth val="0"/>
        </c:ser>
        <c:marker val="1"/>
        <c:axId val="26664246"/>
        <c:axId val="38651623"/>
      </c:lineChart>
      <c:catAx>
        <c:axId val="2666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1623"/>
        <c:crosses val="autoZero"/>
        <c:auto val="1"/>
        <c:lblOffset val="100"/>
        <c:tickLblSkip val="4"/>
        <c:noMultiLvlLbl val="0"/>
      </c:catAx>
      <c:valAx>
        <c:axId val="38651623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246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Noise vs Flow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1425"/>
          <c:w val="0.6505"/>
          <c:h val="0.7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'Day 1'!$F$265:$F$282</c:f>
              <c:numCache/>
            </c:numRef>
          </c:xVal>
          <c:yVal>
            <c:numRef>
              <c:f>'Day 1'!$G$265:$G$282</c:f>
              <c:numCache/>
            </c:numRef>
          </c:yVal>
          <c:smooth val="0"/>
        </c:ser>
        <c:axId val="46776418"/>
        <c:axId val="18334579"/>
      </c:scatterChart>
      <c:valAx>
        <c:axId val="4677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[EqVh / hr]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579"/>
        <c:crosses val="autoZero"/>
        <c:crossBetween val="midCat"/>
        <c:dispUnits/>
      </c:valAx>
      <c:valAx>
        <c:axId val="18334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Noise Level dB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764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52"/>
          <c:w val="0.234"/>
          <c:h val="0.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90%ile Noise vs Flow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85"/>
          <c:w val="0.837"/>
          <c:h val="0.7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'Day 1'!$F$289:$F$306</c:f>
              <c:numCache/>
            </c:numRef>
          </c:xVal>
          <c:yVal>
            <c:numRef>
              <c:f>'Day 1'!$G$289:$G$306</c:f>
              <c:numCache/>
            </c:numRef>
          </c:yVal>
          <c:smooth val="0"/>
        </c:ser>
        <c:axId val="30793484"/>
        <c:axId val="8705901"/>
      </c:scatterChart>
      <c:valAx>
        <c:axId val="30793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[EqVh / hr]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05901"/>
        <c:crosses val="autoZero"/>
        <c:crossBetween val="midCat"/>
        <c:dispUnits/>
      </c:valAx>
      <c:valAx>
        <c:axId val="8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90%ile Noise dB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34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47375"/>
          <c:w val="0.091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Traf. noise against Traf. Flow Site 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5"/>
          <c:w val="0.78025"/>
          <c:h val="0.837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2'!$A$166:$A$186</c:f>
              <c:strCache/>
            </c:strRef>
          </c:cat>
          <c:val>
            <c:numRef>
              <c:f>'Day 2'!$B$166:$B$186</c:f>
              <c:numCache/>
            </c:numRef>
          </c:val>
          <c:smooth val="1"/>
        </c:ser>
        <c:marker val="1"/>
        <c:axId val="11244246"/>
        <c:axId val="34089351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2'!$A$166:$A$186</c:f>
              <c:strCache/>
            </c:strRef>
          </c:cat>
          <c:val>
            <c:numRef>
              <c:f>'Day 2'!$F$196:$F$216</c:f>
              <c:numCache/>
            </c:numRef>
          </c:val>
          <c:smooth val="1"/>
        </c:ser>
        <c:marker val="1"/>
        <c:axId val="38368704"/>
        <c:axId val="9774017"/>
      </c:lineChart>
      <c:catAx>
        <c:axId val="1124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auto val="0"/>
        <c:lblOffset val="100"/>
        <c:tickLblSkip val="1"/>
        <c:noMultiLvlLbl val="0"/>
      </c:catAx>
      <c:valAx>
        <c:axId val="34089351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44246"/>
        <c:crossesAt val="1"/>
        <c:crossBetween val="between"/>
        <c:dispUnits/>
        <c:majorUnit val="1"/>
      </c:valAx>
      <c:catAx>
        <c:axId val="38368704"/>
        <c:scaling>
          <c:orientation val="minMax"/>
        </c:scaling>
        <c:axPos val="b"/>
        <c:delete val="1"/>
        <c:majorTickMark val="out"/>
        <c:minorTickMark val="none"/>
        <c:tickLblPos val="none"/>
        <c:crossAx val="9774017"/>
        <c:crosses val="autoZero"/>
        <c:auto val="0"/>
        <c:lblOffset val="100"/>
        <c:tickLblSkip val="1"/>
        <c:noMultiLvlLbl val="0"/>
      </c:catAx>
      <c:valAx>
        <c:axId val="9774017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68704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5"/>
          <c:y val="0.459"/>
          <c:w val="0.139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Traf. noise against Traf. Flow Site 5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85"/>
          <c:w val="0.77975"/>
          <c:h val="0.83325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2'!$E$166:$E$178</c:f>
              <c:strCache/>
            </c:strRef>
          </c:cat>
          <c:val>
            <c:numRef>
              <c:f>'Day 2'!$F$166:$F$178</c:f>
              <c:numCache/>
            </c:numRef>
          </c:val>
          <c:smooth val="1"/>
        </c:ser>
        <c:marker val="1"/>
        <c:axId val="20857290"/>
        <c:axId val="53497883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2'!$E$166:$E$178</c:f>
              <c:strCache/>
            </c:strRef>
          </c:cat>
          <c:val>
            <c:numRef>
              <c:f>'Day 2'!$M$196:$M$208</c:f>
              <c:numCache/>
            </c:numRef>
          </c:val>
          <c:smooth val="1"/>
        </c:ser>
        <c:marker val="1"/>
        <c:axId val="11718900"/>
        <c:axId val="38361237"/>
      </c:lineChart>
      <c:catAx>
        <c:axId val="2085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7883"/>
        <c:crosses val="autoZero"/>
        <c:auto val="0"/>
        <c:lblOffset val="100"/>
        <c:tickLblSkip val="1"/>
        <c:noMultiLvlLbl val="0"/>
      </c:catAx>
      <c:valAx>
        <c:axId val="53497883"/>
        <c:scaling>
          <c:orientation val="minMax"/>
          <c:max val="80"/>
          <c:min val="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57290"/>
        <c:crossesAt val="1"/>
        <c:crossBetween val="between"/>
        <c:dispUnits/>
        <c:majorUnit val="1"/>
      </c:valAx>
      <c:catAx>
        <c:axId val="11718900"/>
        <c:scaling>
          <c:orientation val="minMax"/>
        </c:scaling>
        <c:axPos val="b"/>
        <c:delete val="1"/>
        <c:majorTickMark val="out"/>
        <c:minorTickMark val="none"/>
        <c:tickLblPos val="none"/>
        <c:crossAx val="38361237"/>
        <c:crosses val="autoZero"/>
        <c:auto val="0"/>
        <c:lblOffset val="100"/>
        <c:tickLblSkip val="1"/>
        <c:noMultiLvlLbl val="0"/>
      </c:catAx>
      <c:valAx>
        <c:axId val="38361237"/>
        <c:scaling>
          <c:orientation val="minMax"/>
          <c:max val="3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8900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47325"/>
          <c:w val="0.139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7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925"/>
          <c:w val="0.773"/>
          <c:h val="0.77475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3'!$A$125:$A$138</c:f>
              <c:strCache/>
            </c:strRef>
          </c:cat>
          <c:val>
            <c:numRef>
              <c:f>'Day 3'!$B$125:$B$138</c:f>
              <c:numCache/>
            </c:numRef>
          </c:val>
          <c:smooth val="1"/>
        </c:ser>
        <c:marker val="1"/>
        <c:axId val="9706814"/>
        <c:axId val="20252463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3'!$A$125:$A$138</c:f>
              <c:strCache/>
            </c:strRef>
          </c:cat>
          <c:val>
            <c:numRef>
              <c:f>'Day 3'!$F$149:$F$162</c:f>
              <c:numCache/>
            </c:numRef>
          </c:val>
          <c:smooth val="1"/>
        </c:ser>
        <c:marker val="1"/>
        <c:axId val="48054440"/>
        <c:axId val="29836777"/>
      </c:lineChart>
      <c:catAx>
        <c:axId val="9706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0"/>
        <c:lblOffset val="100"/>
        <c:tickLblSkip val="1"/>
        <c:noMultiLvlLbl val="0"/>
      </c:catAx>
      <c:valAx>
        <c:axId val="20252463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06814"/>
        <c:crossesAt val="1"/>
        <c:crossBetween val="between"/>
        <c:dispUnits/>
        <c:majorUnit val="1"/>
        <c:minorUnit val="1"/>
      </c:valAx>
      <c:catAx>
        <c:axId val="48054440"/>
        <c:scaling>
          <c:orientation val="minMax"/>
        </c:scaling>
        <c:axPos val="b"/>
        <c:delete val="1"/>
        <c:majorTickMark val="out"/>
        <c:minorTickMark val="none"/>
        <c:tickLblPos val="none"/>
        <c:crossAx val="29836777"/>
        <c:crosses val="autoZero"/>
        <c:auto val="0"/>
        <c:lblOffset val="100"/>
        <c:tickLblSkip val="1"/>
        <c:noMultiLvlLbl val="0"/>
      </c:catAx>
      <c:valAx>
        <c:axId val="29836777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4440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.433"/>
          <c:w val="0.143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8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3975"/>
          <c:w val="0.7705"/>
          <c:h val="0.774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3'!$L$149:$L$160</c:f>
              <c:strCache/>
            </c:strRef>
          </c:cat>
          <c:val>
            <c:numRef>
              <c:f>'Day 3'!$F$125:$F$136</c:f>
              <c:numCache/>
            </c:numRef>
          </c:val>
          <c:smooth val="1"/>
        </c:ser>
        <c:marker val="1"/>
        <c:axId val="95538"/>
        <c:axId val="859843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3'!$L$149:$L$160</c:f>
              <c:strCache/>
            </c:strRef>
          </c:cat>
          <c:val>
            <c:numRef>
              <c:f>'Day 3'!$M$149:$M$160</c:f>
              <c:numCache/>
            </c:numRef>
          </c:val>
          <c:smooth val="1"/>
        </c:ser>
        <c:marker val="1"/>
        <c:axId val="7738588"/>
        <c:axId val="2538429"/>
      </c:lineChart>
      <c:catAx>
        <c:axId val="9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0"/>
        <c:lblOffset val="100"/>
        <c:tickLblSkip val="1"/>
        <c:noMultiLvlLbl val="0"/>
      </c:catAx>
      <c:valAx>
        <c:axId val="859843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  <c:majorUnit val="1"/>
        <c:minorUnit val="1"/>
      </c:valAx>
      <c:catAx>
        <c:axId val="7738588"/>
        <c:scaling>
          <c:orientation val="minMax"/>
        </c:scaling>
        <c:axPos val="b"/>
        <c:delete val="1"/>
        <c:majorTickMark val="out"/>
        <c:minorTickMark val="none"/>
        <c:tickLblPos val="none"/>
        <c:crossAx val="2538429"/>
        <c:crosses val="autoZero"/>
        <c:auto val="0"/>
        <c:lblOffset val="100"/>
        <c:tickLblSkip val="1"/>
        <c:noMultiLvlLbl val="0"/>
      </c:catAx>
      <c:valAx>
        <c:axId val="2538429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858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45175"/>
          <c:w val="0.14425"/>
          <c:h val="0.1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Traf. Flow and Run. Av. Noise Site 9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4025"/>
          <c:w val="0.7715"/>
          <c:h val="0.773"/>
        </c:manualLayout>
      </c:layout>
      <c:lineChart>
        <c:grouping val="standard"/>
        <c:varyColors val="0"/>
        <c:ser>
          <c:idx val="1"/>
          <c:order val="0"/>
          <c:tx>
            <c:v>Run. Av. Noise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3'!$S$149:$S$157</c:f>
              <c:strCache/>
            </c:strRef>
          </c:cat>
          <c:val>
            <c:numRef>
              <c:f>'Day 3'!$I$125:$I$133</c:f>
              <c:numCache/>
            </c:numRef>
          </c:val>
          <c:smooth val="1"/>
        </c:ser>
        <c:marker val="1"/>
        <c:axId val="22845862"/>
        <c:axId val="4286167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3'!$S$149:$S$157</c:f>
              <c:strCache/>
            </c:strRef>
          </c:cat>
          <c:val>
            <c:numRef>
              <c:f>'Day 3'!$T$149:$T$157</c:f>
              <c:numCache/>
            </c:numRef>
          </c:val>
          <c:smooth val="1"/>
        </c:ser>
        <c:marker val="1"/>
        <c:axId val="38575504"/>
        <c:axId val="11635217"/>
      </c:lineChart>
      <c:catAx>
        <c:axId val="2284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167"/>
        <c:crosses val="autoZero"/>
        <c:auto val="0"/>
        <c:lblOffset val="100"/>
        <c:tickLblSkip val="1"/>
        <c:noMultiLvlLbl val="0"/>
      </c:catAx>
      <c:valAx>
        <c:axId val="4286167"/>
        <c:scaling>
          <c:orientation val="minMax"/>
          <c:max val="7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45862"/>
        <c:crossesAt val="1"/>
        <c:crossBetween val="between"/>
        <c:dispUnits/>
        <c:majorUnit val="1"/>
        <c:minorUnit val="1"/>
      </c:valAx>
      <c:catAx>
        <c:axId val="38575504"/>
        <c:scaling>
          <c:orientation val="minMax"/>
        </c:scaling>
        <c:axPos val="b"/>
        <c:delete val="1"/>
        <c:majorTickMark val="out"/>
        <c:minorTickMark val="none"/>
        <c:tickLblPos val="none"/>
        <c:crossAx val="11635217"/>
        <c:crosses val="autoZero"/>
        <c:auto val="0"/>
        <c:lblOffset val="100"/>
        <c:tickLblSkip val="1"/>
        <c:noMultiLvlLbl val="0"/>
      </c:catAx>
      <c:valAx>
        <c:axId val="11635217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5504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4515"/>
          <c:w val="0.14375"/>
          <c:h val="0.1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Comparing MTA with HRA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75"/>
          <c:w val="0.796"/>
          <c:h val="0.7775"/>
        </c:manualLayout>
      </c:layout>
      <c:lineChart>
        <c:grouping val="standard"/>
        <c:varyColors val="0"/>
        <c:ser>
          <c:idx val="0"/>
          <c:order val="0"/>
          <c:tx>
            <c:v>NEW MTA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3175">
                <a:solidFill>
                  <a:srgbClr val="808080"/>
                </a:solidFill>
              </a:ln>
            </c:spPr>
          </c:errBars>
          <c:val>
            <c:numRef>
              <c:f>'data M6'!$K$7:$K$25</c:f>
              <c:numCache/>
            </c:numRef>
          </c:val>
          <c:smooth val="0"/>
        </c:ser>
        <c:ser>
          <c:idx val="1"/>
          <c:order val="1"/>
          <c:tx>
            <c:v>OLD HRA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808080"/>
                </a:solidFill>
              </a:ln>
            </c:spPr>
          </c:errBars>
          <c:val>
            <c:numRef>
              <c:f>'data M6'!$H$7:$H$16</c:f>
              <c:numCache/>
            </c:numRef>
          </c:val>
          <c:smooth val="0"/>
        </c:ser>
        <c:marker val="1"/>
        <c:axId val="37608090"/>
        <c:axId val="2928491"/>
      </c:lineChart>
      <c:catAx>
        <c:axId val="3760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Measurement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91"/>
        <c:crosses val="autoZero"/>
        <c:auto val="1"/>
        <c:lblOffset val="100"/>
        <c:tickLblSkip val="1"/>
        <c:noMultiLvlLbl val="0"/>
      </c:catAx>
      <c:valAx>
        <c:axId val="2928491"/>
        <c:scaling>
          <c:orientation val="minMax"/>
          <c:max val="75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80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4405"/>
          <c:w val="0.138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2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1"/>
          <c:w val="0.938"/>
          <c:h val="0.78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1'!$E$24:$E$131</c:f>
              <c:strCache/>
            </c:strRef>
          </c:cat>
          <c:val>
            <c:numRef>
              <c:f>'Day 1'!$F$24:$F$131</c:f>
              <c:numCache/>
            </c:numRef>
          </c:val>
          <c:smooth val="0"/>
        </c:ser>
        <c:marker val="1"/>
        <c:axId val="12320288"/>
        <c:axId val="43773729"/>
      </c:lineChart>
      <c:catAx>
        <c:axId val="1232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73729"/>
        <c:crosses val="autoZero"/>
        <c:auto val="1"/>
        <c:lblOffset val="100"/>
        <c:tickLblSkip val="5"/>
        <c:noMultiLvlLbl val="0"/>
      </c:catAx>
      <c:valAx>
        <c:axId val="43773729"/>
        <c:scaling>
          <c:orientation val="minMax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20288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1"/>
          <c:w val="0.928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1'!$H$24:$H$83</c:f>
              <c:strCache/>
            </c:strRef>
          </c:cat>
          <c:val>
            <c:numRef>
              <c:f>'Day 1'!$I$24:$I$83</c:f>
              <c:numCache/>
            </c:numRef>
          </c:val>
          <c:smooth val="0"/>
        </c:ser>
        <c:marker val="1"/>
        <c:axId val="58419242"/>
        <c:axId val="56011131"/>
      </c:lineChart>
      <c:catAx>
        <c:axId val="5841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11131"/>
        <c:crosses val="autoZero"/>
        <c:auto val="1"/>
        <c:lblOffset val="100"/>
        <c:tickLblSkip val="3"/>
        <c:noMultiLvlLbl val="0"/>
      </c:catAx>
      <c:valAx>
        <c:axId val="56011131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1924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Site 4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1975"/>
          <c:w val="0.93225"/>
          <c:h val="0.79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1'!$L$24:$L$65</c:f>
              <c:strCache/>
            </c:strRef>
          </c:cat>
          <c:val>
            <c:numRef>
              <c:f>'Day 1'!$M$24:$M$65</c:f>
              <c:numCache/>
            </c:numRef>
          </c:val>
          <c:smooth val="0"/>
        </c:ser>
        <c:marker val="1"/>
        <c:axId val="34338132"/>
        <c:axId val="40607733"/>
      </c:lineChart>
      <c:catAx>
        <c:axId val="3433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07733"/>
        <c:crosses val="autoZero"/>
        <c:auto val="1"/>
        <c:lblOffset val="100"/>
        <c:tickLblSkip val="2"/>
        <c:noMultiLvlLbl val="0"/>
      </c:catAx>
      <c:valAx>
        <c:axId val="40607733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3813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Comparision of Noise against traffic flow Site 1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015"/>
          <c:w val="0.83375"/>
          <c:h val="0.847"/>
        </c:manualLayout>
      </c:layout>
      <c:lineChart>
        <c:grouping val="standard"/>
        <c:varyColors val="0"/>
        <c:ser>
          <c:idx val="1"/>
          <c:order val="0"/>
          <c:tx>
            <c:v>Run. Av. Noise 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1'!$A$149:$A$166</c:f>
              <c:strCache/>
            </c:strRef>
          </c:cat>
          <c:val>
            <c:numRef>
              <c:f>'Day 1'!$B$149:$B$166</c:f>
              <c:numCache/>
            </c:numRef>
          </c:val>
          <c:smooth val="1"/>
        </c:ser>
        <c:marker val="1"/>
        <c:axId val="29925278"/>
        <c:axId val="892047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'Day 1'!$B$195:$B$212</c:f>
              <c:numCache/>
            </c:numRef>
          </c:val>
          <c:smooth val="1"/>
        </c:ser>
        <c:marker val="1"/>
        <c:axId val="8028424"/>
        <c:axId val="5146953"/>
      </c:lineChart>
      <c:catAx>
        <c:axId val="29925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2047"/>
        <c:crosses val="autoZero"/>
        <c:auto val="0"/>
        <c:lblOffset val="100"/>
        <c:tickLblSkip val="1"/>
        <c:noMultiLvlLbl val="0"/>
      </c:catAx>
      <c:valAx>
        <c:axId val="892047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 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5278"/>
        <c:crossesAt val="1"/>
        <c:crossBetween val="between"/>
        <c:dispUnits/>
        <c:majorUnit val="1"/>
      </c:valAx>
      <c:catAx>
        <c:axId val="8028424"/>
        <c:scaling>
          <c:orientation val="minMax"/>
        </c:scaling>
        <c:axPos val="b"/>
        <c:delete val="1"/>
        <c:majorTickMark val="out"/>
        <c:minorTickMark val="none"/>
        <c:tickLblPos val="none"/>
        <c:crossAx val="5146953"/>
        <c:crosses val="autoZero"/>
        <c:auto val="0"/>
        <c:lblOffset val="100"/>
        <c:tickLblSkip val="1"/>
        <c:noMultiLvlLbl val="0"/>
      </c:catAx>
      <c:valAx>
        <c:axId val="5146953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8424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47825"/>
          <c:w val="0.101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3"/>
          <c:w val="0.85625"/>
          <c:h val="0.823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1'!$F$149:$F$166</c:f>
              <c:numCache/>
            </c:numRef>
          </c:val>
          <c:smooth val="1"/>
        </c:ser>
        <c:marker val="1"/>
        <c:axId val="46322578"/>
        <c:axId val="14250019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1'!$I$195:$I$212</c:f>
              <c:numCache/>
            </c:numRef>
          </c:val>
          <c:smooth val="1"/>
        </c:ser>
        <c:marker val="1"/>
        <c:axId val="61141308"/>
        <c:axId val="13400861"/>
      </c:lineChart>
      <c:catAx>
        <c:axId val="46322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0019"/>
        <c:crosses val="autoZero"/>
        <c:auto val="0"/>
        <c:lblOffset val="100"/>
        <c:tickLblSkip val="1"/>
        <c:noMultiLvlLbl val="0"/>
      </c:catAx>
      <c:valAx>
        <c:axId val="14250019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2578"/>
        <c:crossesAt val="1"/>
        <c:crossBetween val="between"/>
        <c:dispUnits/>
        <c:majorUnit val="1"/>
      </c:valAx>
      <c:catAx>
        <c:axId val="61141308"/>
        <c:scaling>
          <c:orientation val="minMax"/>
        </c:scaling>
        <c:axPos val="b"/>
        <c:delete val="1"/>
        <c:majorTickMark val="out"/>
        <c:minorTickMark val="none"/>
        <c:tickLblPos val="none"/>
        <c:crossAx val="13400861"/>
        <c:crosses val="autoZero"/>
        <c:auto val="0"/>
        <c:lblOffset val="100"/>
        <c:tickLblSkip val="1"/>
        <c:noMultiLvlLbl val="0"/>
      </c:catAx>
      <c:valAx>
        <c:axId val="13400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130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8"/>
          <c:y val="0.47275"/>
          <c:w val="0.0785"/>
          <c:h val="0.0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3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5"/>
          <c:w val="0.8535"/>
          <c:h val="0.820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1'!$I$149:$I$158</c:f>
              <c:numCache/>
            </c:numRef>
          </c:val>
          <c:smooth val="1"/>
        </c:ser>
        <c:marker val="1"/>
        <c:axId val="53498886"/>
        <c:axId val="11727927"/>
      </c:lineChart>
      <c:lineChart>
        <c:grouping val="standard"/>
        <c:varyColors val="0"/>
        <c:ser>
          <c:idx val="0"/>
          <c:order val="1"/>
          <c:tx>
            <c:v> 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1'!$P$195:$P$204</c:f>
              <c:numCache/>
            </c:numRef>
          </c:val>
          <c:smooth val="1"/>
        </c:ser>
        <c:marker val="1"/>
        <c:axId val="38442480"/>
        <c:axId val="10438001"/>
      </c:lineChart>
      <c:catAx>
        <c:axId val="53498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7927"/>
        <c:crosses val="autoZero"/>
        <c:auto val="0"/>
        <c:lblOffset val="100"/>
        <c:tickLblSkip val="1"/>
        <c:noMultiLvlLbl val="0"/>
      </c:catAx>
      <c:valAx>
        <c:axId val="11727927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98886"/>
        <c:crossesAt val="1"/>
        <c:crossBetween val="between"/>
        <c:dispUnits/>
        <c:majorUnit val="1"/>
      </c:valAx>
      <c:catAx>
        <c:axId val="38442480"/>
        <c:scaling>
          <c:orientation val="minMax"/>
        </c:scaling>
        <c:axPos val="b"/>
        <c:delete val="1"/>
        <c:majorTickMark val="out"/>
        <c:minorTickMark val="none"/>
        <c:tickLblPos val="none"/>
        <c:crossAx val="10438001"/>
        <c:crosses val="autoZero"/>
        <c:auto val="0"/>
        <c:lblOffset val="100"/>
        <c:tickLblSkip val="1"/>
        <c:noMultiLvlLbl val="0"/>
      </c:catAx>
      <c:valAx>
        <c:axId val="10438001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42480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725"/>
          <c:w val="0.081"/>
          <c:h val="0.07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4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115"/>
          <c:w val="0.846"/>
          <c:h val="0.820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1'!$M$149:$M$155</c:f>
              <c:numCache/>
            </c:numRef>
          </c:val>
          <c:smooth val="1"/>
        </c:ser>
        <c:marker val="1"/>
        <c:axId val="26833146"/>
        <c:axId val="40171723"/>
      </c:lineChart>
      <c:lineChart>
        <c:grouping val="standard"/>
        <c:varyColors val="0"/>
        <c:ser>
          <c:idx val="0"/>
          <c:order val="1"/>
          <c:tx>
            <c:v> 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1'!$Y$195:$Y$201</c:f>
              <c:numCache/>
            </c:numRef>
          </c:val>
          <c:smooth val="1"/>
        </c:ser>
        <c:marker val="1"/>
        <c:axId val="26001188"/>
        <c:axId val="32684101"/>
      </c:lineChart>
      <c:catAx>
        <c:axId val="2683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71723"/>
        <c:crosses val="autoZero"/>
        <c:auto val="0"/>
        <c:lblOffset val="100"/>
        <c:tickLblSkip val="1"/>
        <c:noMultiLvlLbl val="0"/>
      </c:catAx>
      <c:valAx>
        <c:axId val="40171723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33146"/>
        <c:crossesAt val="1"/>
        <c:crossBetween val="between"/>
        <c:dispUnits/>
        <c:majorUnit val="1"/>
      </c:valAx>
      <c:catAx>
        <c:axId val="26001188"/>
        <c:scaling>
          <c:orientation val="minMax"/>
        </c:scaling>
        <c:axPos val="b"/>
        <c:delete val="1"/>
        <c:majorTickMark val="out"/>
        <c:minorTickMark val="none"/>
        <c:tickLblPos val="none"/>
        <c:crossAx val="32684101"/>
        <c:crosses val="autoZero"/>
        <c:auto val="0"/>
        <c:lblOffset val="100"/>
        <c:tickLblSkip val="1"/>
        <c:noMultiLvlLbl val="0"/>
      </c:catAx>
      <c:valAx>
        <c:axId val="32684101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01188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25"/>
          <c:y val="0.46475"/>
          <c:w val="0.0882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Comparison of Noise against traffic flow Site 4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425"/>
          <c:w val="0.78575"/>
          <c:h val="0.78275"/>
        </c:manualLayout>
      </c:layout>
      <c:lineChart>
        <c:grouping val="standard"/>
        <c:varyColors val="0"/>
        <c:ser>
          <c:idx val="1"/>
          <c:order val="0"/>
          <c:tx>
            <c:v>Run. Av.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1"/>
                <c:pt idx="0">
                  <c:v>1.5</c:v>
                </c:pt>
              </c:numLit>
            </c:plus>
            <c:minus>
              <c:numLit>
                <c:ptCount val="1"/>
                <c:pt idx="0">
                  <c:v>1.5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'Day 1'!$E$149:$E$166</c:f>
              <c:strCache/>
            </c:strRef>
          </c:cat>
          <c:val>
            <c:numRef>
              <c:f>'Day 1'!$M$149:$M$155</c:f>
              <c:numCache/>
            </c:numRef>
          </c:val>
          <c:smooth val="1"/>
        </c:ser>
        <c:marker val="1"/>
        <c:axId val="25721454"/>
        <c:axId val="30166495"/>
      </c:lineChart>
      <c:lineChart>
        <c:grouping val="standard"/>
        <c:varyColors val="0"/>
        <c:ser>
          <c:idx val="0"/>
          <c:order val="1"/>
          <c:tx>
            <c:v>Traf. Flow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'Day 1'!$E$149:$E$166</c:f>
              <c:strCache/>
            </c:strRef>
          </c:cat>
          <c:val>
            <c:numRef>
              <c:f>'Day 1'!$Y$195:$Y$201</c:f>
              <c:numCache/>
            </c:numRef>
          </c:val>
          <c:smooth val="1"/>
        </c:ser>
        <c:marker val="1"/>
        <c:axId val="3063000"/>
        <c:axId val="27567001"/>
      </c:lineChart>
      <c:cat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66495"/>
        <c:crosses val="autoZero"/>
        <c:auto val="0"/>
        <c:lblOffset val="100"/>
        <c:tickLblSkip val="1"/>
        <c:noMultiLvlLbl val="0"/>
      </c:catAx>
      <c:valAx>
        <c:axId val="30166495"/>
        <c:scaling>
          <c:orientation val="minMax"/>
          <c:max val="8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Noise (dB(A))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1454"/>
        <c:crossesAt val="1"/>
        <c:crossBetween val="between"/>
        <c:dispUnits/>
        <c:majorUnit val="1"/>
      </c:valAx>
      <c:catAx>
        <c:axId val="3063000"/>
        <c:scaling>
          <c:orientation val="minMax"/>
        </c:scaling>
        <c:axPos val="b"/>
        <c:delete val="1"/>
        <c:majorTickMark val="out"/>
        <c:minorTickMark val="none"/>
        <c:tickLblPos val="none"/>
        <c:crossAx val="27567001"/>
        <c:crosses val="autoZero"/>
        <c:auto val="0"/>
        <c:lblOffset val="100"/>
        <c:tickLblSkip val="1"/>
        <c:noMultiLvlLbl val="0"/>
      </c:catAx>
      <c:valAx>
        <c:axId val="27567001"/>
        <c:scaling>
          <c:orientation val="minMax"/>
          <c:max val="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Vehicles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000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4475"/>
          <c:w val="0.120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0.52425</cdr:x>
      <cdr:y>0.5325</cdr:y>
    </cdr:from>
    <cdr:to>
      <cdr:x>0.53775</cdr:x>
      <cdr:y>0.57325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38800" y="2733675"/>
          <a:ext cx="142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304800</xdr:colOff>
      <xdr:row>85</xdr:row>
      <xdr:rowOff>0</xdr:rowOff>
    </xdr:from>
    <xdr:to>
      <xdr:col>41</xdr:col>
      <xdr:colOff>400050</xdr:colOff>
      <xdr:row>112</xdr:row>
      <xdr:rowOff>0</xdr:rowOff>
    </xdr:to>
    <xdr:graphicFrame>
      <xdr:nvGraphicFramePr>
        <xdr:cNvPr id="1" name="Chart 1582"/>
        <xdr:cNvGraphicFramePr/>
      </xdr:nvGraphicFramePr>
      <xdr:xfrm>
        <a:off x="23936325" y="14592300"/>
        <a:ext cx="68008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333375</xdr:colOff>
      <xdr:row>84</xdr:row>
      <xdr:rowOff>95250</xdr:rowOff>
    </xdr:from>
    <xdr:to>
      <xdr:col>29</xdr:col>
      <xdr:colOff>276225</xdr:colOff>
      <xdr:row>110</xdr:row>
      <xdr:rowOff>76200</xdr:rowOff>
    </xdr:to>
    <xdr:graphicFrame>
      <xdr:nvGraphicFramePr>
        <xdr:cNvPr id="2" name="Chart 1583"/>
        <xdr:cNvGraphicFramePr/>
      </xdr:nvGraphicFramePr>
      <xdr:xfrm>
        <a:off x="16325850" y="14525625"/>
        <a:ext cx="69723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152400</xdr:colOff>
      <xdr:row>55</xdr:row>
      <xdr:rowOff>38100</xdr:rowOff>
    </xdr:from>
    <xdr:to>
      <xdr:col>41</xdr:col>
      <xdr:colOff>238125</xdr:colOff>
      <xdr:row>83</xdr:row>
      <xdr:rowOff>85725</xdr:rowOff>
    </xdr:to>
    <xdr:graphicFrame>
      <xdr:nvGraphicFramePr>
        <xdr:cNvPr id="3" name="Chart 1584"/>
        <xdr:cNvGraphicFramePr/>
      </xdr:nvGraphicFramePr>
      <xdr:xfrm>
        <a:off x="23783925" y="9725025"/>
        <a:ext cx="67913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171450</xdr:colOff>
      <xdr:row>55</xdr:row>
      <xdr:rowOff>95250</xdr:rowOff>
    </xdr:from>
    <xdr:to>
      <xdr:col>29</xdr:col>
      <xdr:colOff>257175</xdr:colOff>
      <xdr:row>83</xdr:row>
      <xdr:rowOff>133350</xdr:rowOff>
    </xdr:to>
    <xdr:graphicFrame>
      <xdr:nvGraphicFramePr>
        <xdr:cNvPr id="4" name="Chart 1585"/>
        <xdr:cNvGraphicFramePr/>
      </xdr:nvGraphicFramePr>
      <xdr:xfrm>
        <a:off x="16163925" y="9782175"/>
        <a:ext cx="7115175" cy="461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342900</xdr:colOff>
      <xdr:row>208</xdr:row>
      <xdr:rowOff>0</xdr:rowOff>
    </xdr:from>
    <xdr:to>
      <xdr:col>34</xdr:col>
      <xdr:colOff>409575</xdr:colOff>
      <xdr:row>243</xdr:row>
      <xdr:rowOff>28575</xdr:rowOff>
    </xdr:to>
    <xdr:graphicFrame>
      <xdr:nvGraphicFramePr>
        <xdr:cNvPr id="5" name="Chart 1586"/>
        <xdr:cNvGraphicFramePr/>
      </xdr:nvGraphicFramePr>
      <xdr:xfrm>
        <a:off x="15725775" y="35413950"/>
        <a:ext cx="10753725" cy="598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504825</xdr:colOff>
      <xdr:row>244</xdr:row>
      <xdr:rowOff>57150</xdr:rowOff>
    </xdr:from>
    <xdr:to>
      <xdr:col>34</xdr:col>
      <xdr:colOff>590550</xdr:colOff>
      <xdr:row>275</xdr:row>
      <xdr:rowOff>76200</xdr:rowOff>
    </xdr:to>
    <xdr:graphicFrame>
      <xdr:nvGraphicFramePr>
        <xdr:cNvPr id="6" name="Chart 1587"/>
        <xdr:cNvGraphicFramePr/>
      </xdr:nvGraphicFramePr>
      <xdr:xfrm>
        <a:off x="15887700" y="41586150"/>
        <a:ext cx="10772775" cy="5143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15</xdr:col>
      <xdr:colOff>19050</xdr:colOff>
      <xdr:row>276</xdr:row>
      <xdr:rowOff>0</xdr:rowOff>
    </xdr:from>
    <xdr:to>
      <xdr:col>32</xdr:col>
      <xdr:colOff>123825</xdr:colOff>
      <xdr:row>307</xdr:row>
      <xdr:rowOff>66675</xdr:rowOff>
    </xdr:to>
    <xdr:graphicFrame>
      <xdr:nvGraphicFramePr>
        <xdr:cNvPr id="7" name="Chart 1588"/>
        <xdr:cNvGraphicFramePr/>
      </xdr:nvGraphicFramePr>
      <xdr:xfrm>
        <a:off x="14182725" y="46815375"/>
        <a:ext cx="10791825" cy="5086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762000</xdr:colOff>
      <xdr:row>310</xdr:row>
      <xdr:rowOff>123825</xdr:rowOff>
    </xdr:from>
    <xdr:to>
      <xdr:col>32</xdr:col>
      <xdr:colOff>19050</xdr:colOff>
      <xdr:row>342</xdr:row>
      <xdr:rowOff>28575</xdr:rowOff>
    </xdr:to>
    <xdr:graphicFrame>
      <xdr:nvGraphicFramePr>
        <xdr:cNvPr id="8" name="Chart 1589"/>
        <xdr:cNvGraphicFramePr/>
      </xdr:nvGraphicFramePr>
      <xdr:xfrm>
        <a:off x="14087475" y="52444650"/>
        <a:ext cx="10782300" cy="5086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345</xdr:row>
      <xdr:rowOff>0</xdr:rowOff>
    </xdr:from>
    <xdr:to>
      <xdr:col>25</xdr:col>
      <xdr:colOff>333375</xdr:colOff>
      <xdr:row>369</xdr:row>
      <xdr:rowOff>95250</xdr:rowOff>
    </xdr:to>
    <xdr:graphicFrame>
      <xdr:nvGraphicFramePr>
        <xdr:cNvPr id="9" name="Chart 1592"/>
        <xdr:cNvGraphicFramePr/>
      </xdr:nvGraphicFramePr>
      <xdr:xfrm>
        <a:off x="13325475" y="57988200"/>
        <a:ext cx="7591425" cy="3981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295275</xdr:colOff>
      <xdr:row>256</xdr:row>
      <xdr:rowOff>9525</xdr:rowOff>
    </xdr:from>
    <xdr:to>
      <xdr:col>14</xdr:col>
      <xdr:colOff>600075</xdr:colOff>
      <xdr:row>279</xdr:row>
      <xdr:rowOff>152400</xdr:rowOff>
    </xdr:to>
    <xdr:graphicFrame>
      <xdr:nvGraphicFramePr>
        <xdr:cNvPr id="10" name="Chart 1595"/>
        <xdr:cNvGraphicFramePr/>
      </xdr:nvGraphicFramePr>
      <xdr:xfrm>
        <a:off x="7858125" y="43576875"/>
        <a:ext cx="6067425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286</xdr:row>
      <xdr:rowOff>66675</xdr:rowOff>
    </xdr:from>
    <xdr:to>
      <xdr:col>14</xdr:col>
      <xdr:colOff>828675</xdr:colOff>
      <xdr:row>310</xdr:row>
      <xdr:rowOff>66675</xdr:rowOff>
    </xdr:to>
    <xdr:graphicFrame>
      <xdr:nvGraphicFramePr>
        <xdr:cNvPr id="11" name="Chart 1596"/>
        <xdr:cNvGraphicFramePr/>
      </xdr:nvGraphicFramePr>
      <xdr:xfrm>
        <a:off x="6696075" y="48501300"/>
        <a:ext cx="7458075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136</xdr:row>
      <xdr:rowOff>0</xdr:rowOff>
    </xdr:from>
    <xdr:to>
      <xdr:col>28</xdr:col>
      <xdr:colOff>200025</xdr:colOff>
      <xdr:row>169</xdr:row>
      <xdr:rowOff>28575</xdr:rowOff>
    </xdr:to>
    <xdr:graphicFrame>
      <xdr:nvGraphicFramePr>
        <xdr:cNvPr id="1" name="Chart 1"/>
        <xdr:cNvGraphicFramePr/>
      </xdr:nvGraphicFramePr>
      <xdr:xfrm>
        <a:off x="11649075" y="22631400"/>
        <a:ext cx="86487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169</xdr:row>
      <xdr:rowOff>57150</xdr:rowOff>
    </xdr:from>
    <xdr:to>
      <xdr:col>28</xdr:col>
      <xdr:colOff>219075</xdr:colOff>
      <xdr:row>201</xdr:row>
      <xdr:rowOff>57150</xdr:rowOff>
    </xdr:to>
    <xdr:graphicFrame>
      <xdr:nvGraphicFramePr>
        <xdr:cNvPr id="2" name="Chart 2"/>
        <xdr:cNvGraphicFramePr/>
      </xdr:nvGraphicFramePr>
      <xdr:xfrm>
        <a:off x="11658600" y="28327350"/>
        <a:ext cx="8658225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164</xdr:row>
      <xdr:rowOff>95250</xdr:rowOff>
    </xdr:from>
    <xdr:to>
      <xdr:col>16</xdr:col>
      <xdr:colOff>342900</xdr:colOff>
      <xdr:row>187</xdr:row>
      <xdr:rowOff>38100</xdr:rowOff>
    </xdr:to>
    <xdr:graphicFrame>
      <xdr:nvGraphicFramePr>
        <xdr:cNvPr id="1" name="Chart 1207"/>
        <xdr:cNvGraphicFramePr/>
      </xdr:nvGraphicFramePr>
      <xdr:xfrm>
        <a:off x="5534025" y="27832050"/>
        <a:ext cx="841057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188</xdr:row>
      <xdr:rowOff>0</xdr:rowOff>
    </xdr:from>
    <xdr:to>
      <xdr:col>16</xdr:col>
      <xdr:colOff>361950</xdr:colOff>
      <xdr:row>211</xdr:row>
      <xdr:rowOff>114300</xdr:rowOff>
    </xdr:to>
    <xdr:graphicFrame>
      <xdr:nvGraphicFramePr>
        <xdr:cNvPr id="2" name="Chart 1208"/>
        <xdr:cNvGraphicFramePr/>
      </xdr:nvGraphicFramePr>
      <xdr:xfrm>
        <a:off x="5619750" y="31803975"/>
        <a:ext cx="83439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561975</xdr:colOff>
      <xdr:row>212</xdr:row>
      <xdr:rowOff>9525</xdr:rowOff>
    </xdr:from>
    <xdr:to>
      <xdr:col>16</xdr:col>
      <xdr:colOff>352425</xdr:colOff>
      <xdr:row>235</xdr:row>
      <xdr:rowOff>104775</xdr:rowOff>
    </xdr:to>
    <xdr:graphicFrame>
      <xdr:nvGraphicFramePr>
        <xdr:cNvPr id="3" name="Chart 1209"/>
        <xdr:cNvGraphicFramePr/>
      </xdr:nvGraphicFramePr>
      <xdr:xfrm>
        <a:off x="5581650" y="35699700"/>
        <a:ext cx="83724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33</xdr:row>
      <xdr:rowOff>133350</xdr:rowOff>
    </xdr:from>
    <xdr:to>
      <xdr:col>16</xdr:col>
      <xdr:colOff>476250</xdr:colOff>
      <xdr:row>60</xdr:row>
      <xdr:rowOff>85725</xdr:rowOff>
    </xdr:to>
    <xdr:graphicFrame>
      <xdr:nvGraphicFramePr>
        <xdr:cNvPr id="1" name="Chart 2"/>
        <xdr:cNvGraphicFramePr/>
      </xdr:nvGraphicFramePr>
      <xdr:xfrm>
        <a:off x="3295650" y="5534025"/>
        <a:ext cx="81629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16.140625" style="0" customWidth="1"/>
  </cols>
  <sheetData>
    <row r="1" spans="1:13" ht="12.75">
      <c r="A1" s="156" t="s">
        <v>130</v>
      </c>
      <c r="B1" s="156"/>
      <c r="C1" s="156"/>
      <c r="F1" s="156" t="s">
        <v>130</v>
      </c>
      <c r="G1" s="156"/>
      <c r="H1" s="156"/>
      <c r="K1" s="156" t="s">
        <v>130</v>
      </c>
      <c r="L1" s="156"/>
      <c r="M1" s="156"/>
    </row>
    <row r="2" spans="1:13" ht="13.5" thickBot="1">
      <c r="A2" s="156"/>
      <c r="B2" s="156"/>
      <c r="C2" s="156"/>
      <c r="F2" s="156"/>
      <c r="G2" s="156"/>
      <c r="H2" s="156"/>
      <c r="K2" s="156"/>
      <c r="L2" s="156"/>
      <c r="M2" s="156"/>
    </row>
    <row r="3" spans="1:13" ht="12.75">
      <c r="A3" s="157"/>
      <c r="B3" s="157" t="s">
        <v>131</v>
      </c>
      <c r="C3" s="157" t="s">
        <v>132</v>
      </c>
      <c r="F3" s="157"/>
      <c r="G3" s="157" t="s">
        <v>131</v>
      </c>
      <c r="H3" s="157" t="s">
        <v>132</v>
      </c>
      <c r="K3" s="157"/>
      <c r="L3" s="157" t="s">
        <v>131</v>
      </c>
      <c r="M3" s="157" t="s">
        <v>132</v>
      </c>
    </row>
    <row r="4" spans="1:13" ht="12.75">
      <c r="A4" s="154" t="s">
        <v>113</v>
      </c>
      <c r="B4" s="154">
        <v>67.18444444444445</v>
      </c>
      <c r="C4" s="154">
        <v>60.268888888888895</v>
      </c>
      <c r="F4" s="154" t="s">
        <v>113</v>
      </c>
      <c r="G4" s="154">
        <v>67.18444444444445</v>
      </c>
      <c r="H4" s="154">
        <v>55.75</v>
      </c>
      <c r="K4" s="154" t="s">
        <v>113</v>
      </c>
      <c r="L4" s="154">
        <v>67.18444444444445</v>
      </c>
      <c r="M4" s="154">
        <v>55.65238095238095</v>
      </c>
    </row>
    <row r="5" spans="1:13" ht="12.75">
      <c r="A5" s="154" t="s">
        <v>133</v>
      </c>
      <c r="B5" s="154">
        <v>4.613543790848138</v>
      </c>
      <c r="C5" s="154">
        <v>6.096104575161863</v>
      </c>
      <c r="F5" s="154" t="s">
        <v>133</v>
      </c>
      <c r="G5" s="154">
        <v>4.613543790848138</v>
      </c>
      <c r="H5" s="154">
        <v>0.6350617283949558</v>
      </c>
      <c r="K5" s="154" t="s">
        <v>133</v>
      </c>
      <c r="L5" s="154">
        <v>4.613543790848138</v>
      </c>
      <c r="M5" s="154">
        <v>0.8979100529098408</v>
      </c>
    </row>
    <row r="6" spans="1:13" ht="12.75">
      <c r="A6" s="154" t="s">
        <v>134</v>
      </c>
      <c r="B6" s="154">
        <v>18</v>
      </c>
      <c r="C6" s="154">
        <v>18</v>
      </c>
      <c r="F6" s="154" t="s">
        <v>134</v>
      </c>
      <c r="G6" s="154">
        <v>18</v>
      </c>
      <c r="H6" s="154">
        <v>10</v>
      </c>
      <c r="K6" s="154" t="s">
        <v>134</v>
      </c>
      <c r="L6" s="154">
        <v>18</v>
      </c>
      <c r="M6" s="154">
        <v>7</v>
      </c>
    </row>
    <row r="7" spans="1:13" ht="12.75">
      <c r="A7" s="154" t="s">
        <v>135</v>
      </c>
      <c r="B7" s="154">
        <v>0</v>
      </c>
      <c r="C7" s="154"/>
      <c r="F7" s="154" t="s">
        <v>135</v>
      </c>
      <c r="G7" s="154">
        <v>0</v>
      </c>
      <c r="H7" s="154"/>
      <c r="K7" s="154" t="s">
        <v>135</v>
      </c>
      <c r="L7" s="154">
        <v>0</v>
      </c>
      <c r="M7" s="154"/>
    </row>
    <row r="8" spans="1:13" ht="12.75">
      <c r="A8" s="154" t="s">
        <v>136</v>
      </c>
      <c r="B8" s="154">
        <v>33</v>
      </c>
      <c r="C8" s="154"/>
      <c r="F8" s="154" t="s">
        <v>136</v>
      </c>
      <c r="G8" s="154">
        <v>24</v>
      </c>
      <c r="H8" s="154"/>
      <c r="K8" s="154" t="s">
        <v>136</v>
      </c>
      <c r="L8" s="154">
        <v>22</v>
      </c>
      <c r="M8" s="154"/>
    </row>
    <row r="9" spans="1:13" ht="12.75">
      <c r="A9" s="154" t="s">
        <v>137</v>
      </c>
      <c r="B9" s="154">
        <v>8.965524903719523</v>
      </c>
      <c r="C9" s="154"/>
      <c r="F9" s="154" t="s">
        <v>137</v>
      </c>
      <c r="G9" s="154">
        <v>20.219305009227913</v>
      </c>
      <c r="H9" s="154"/>
      <c r="K9" s="154" t="s">
        <v>137</v>
      </c>
      <c r="L9" s="154">
        <v>18.595728448016327</v>
      </c>
      <c r="M9" s="154"/>
    </row>
    <row r="10" spans="1:13" ht="12.75">
      <c r="A10" s="154" t="s">
        <v>138</v>
      </c>
      <c r="B10" s="154">
        <v>1.157935234195883E-10</v>
      </c>
      <c r="C10" s="154"/>
      <c r="F10" s="154" t="s">
        <v>138</v>
      </c>
      <c r="G10" s="154">
        <v>6.990968618582014E-17</v>
      </c>
      <c r="H10" s="154"/>
      <c r="K10" s="154" t="s">
        <v>138</v>
      </c>
      <c r="L10" s="154">
        <v>3.033333741240465E-15</v>
      </c>
      <c r="M10" s="154"/>
    </row>
    <row r="11" spans="1:13" ht="12.75">
      <c r="A11" s="154" t="s">
        <v>139</v>
      </c>
      <c r="B11" s="154">
        <v>1.6923602575919827</v>
      </c>
      <c r="C11" s="154"/>
      <c r="F11" s="154" t="s">
        <v>139</v>
      </c>
      <c r="G11" s="154">
        <v>1.710882066733471</v>
      </c>
      <c r="H11" s="154"/>
      <c r="K11" s="154" t="s">
        <v>139</v>
      </c>
      <c r="L11" s="154">
        <v>1.717144335439826</v>
      </c>
      <c r="M11" s="154"/>
    </row>
    <row r="12" spans="1:13" ht="12.75">
      <c r="A12" s="154" t="s">
        <v>140</v>
      </c>
      <c r="B12" s="154">
        <v>2.315870468391766E-10</v>
      </c>
      <c r="C12" s="154"/>
      <c r="F12" s="154" t="s">
        <v>140</v>
      </c>
      <c r="G12" s="154">
        <v>1.3981937237164029E-16</v>
      </c>
      <c r="H12" s="154"/>
      <c r="K12" s="154" t="s">
        <v>140</v>
      </c>
      <c r="L12" s="154">
        <v>6.06666748248093E-15</v>
      </c>
      <c r="M12" s="154"/>
    </row>
    <row r="13" spans="1:13" ht="13.5" thickBot="1">
      <c r="A13" s="155" t="s">
        <v>141</v>
      </c>
      <c r="B13" s="155">
        <v>2.034515287221409</v>
      </c>
      <c r="C13" s="155"/>
      <c r="F13" s="155" t="s">
        <v>141</v>
      </c>
      <c r="G13" s="155">
        <v>2.063898547318068</v>
      </c>
      <c r="H13" s="155"/>
      <c r="K13" s="155" t="s">
        <v>141</v>
      </c>
      <c r="L13" s="155">
        <v>2.0738730583156064</v>
      </c>
      <c r="M13" s="155"/>
    </row>
    <row r="14" spans="1:13" ht="12.75">
      <c r="A14" s="164" t="s">
        <v>142</v>
      </c>
      <c r="B14" s="165"/>
      <c r="C14" s="165"/>
      <c r="F14" s="164" t="s">
        <v>143</v>
      </c>
      <c r="G14" s="165"/>
      <c r="H14" s="165"/>
      <c r="K14" s="164" t="s">
        <v>144</v>
      </c>
      <c r="L14" s="165"/>
      <c r="M14" s="165"/>
    </row>
    <row r="17" spans="1:11" ht="12.75">
      <c r="A17" t="s">
        <v>145</v>
      </c>
      <c r="F17" t="s">
        <v>145</v>
      </c>
      <c r="K17" t="s">
        <v>145</v>
      </c>
    </row>
    <row r="18" ht="13.5" thickBot="1"/>
    <row r="19" spans="1:13" ht="12.75">
      <c r="A19" s="158"/>
      <c r="B19" s="158" t="s">
        <v>131</v>
      </c>
      <c r="C19" s="158" t="s">
        <v>132</v>
      </c>
      <c r="F19" s="158"/>
      <c r="G19" s="158" t="s">
        <v>131</v>
      </c>
      <c r="H19" s="158" t="s">
        <v>132</v>
      </c>
      <c r="K19" s="158"/>
      <c r="L19" s="158" t="s">
        <v>131</v>
      </c>
      <c r="M19" s="158" t="s">
        <v>132</v>
      </c>
    </row>
    <row r="20" spans="1:13" ht="12.75">
      <c r="A20" s="159" t="s">
        <v>113</v>
      </c>
      <c r="B20" s="159">
        <v>67.18444444444445</v>
      </c>
      <c r="C20" s="159">
        <v>60.268888888888895</v>
      </c>
      <c r="F20" s="159" t="s">
        <v>113</v>
      </c>
      <c r="G20" s="159">
        <v>67.18444444444445</v>
      </c>
      <c r="H20" s="159">
        <v>55.75</v>
      </c>
      <c r="K20" s="159" t="s">
        <v>113</v>
      </c>
      <c r="L20" s="159">
        <v>67.18444444444445</v>
      </c>
      <c r="M20" s="159">
        <v>55.65238095238095</v>
      </c>
    </row>
    <row r="21" spans="1:13" ht="12.75">
      <c r="A21" s="159" t="s">
        <v>133</v>
      </c>
      <c r="B21" s="159">
        <v>4.613543790848138</v>
      </c>
      <c r="C21" s="159">
        <v>6.096104575161863</v>
      </c>
      <c r="F21" s="159" t="s">
        <v>133</v>
      </c>
      <c r="G21" s="159">
        <v>4.613543790848138</v>
      </c>
      <c r="H21" s="159">
        <v>0.6350617283949558</v>
      </c>
      <c r="K21" s="159" t="s">
        <v>133</v>
      </c>
      <c r="L21" s="159">
        <v>4.613543790848138</v>
      </c>
      <c r="M21" s="159">
        <v>0.8979100529098408</v>
      </c>
    </row>
    <row r="22" spans="1:13" ht="12.75">
      <c r="A22" s="159" t="s">
        <v>134</v>
      </c>
      <c r="B22" s="159">
        <v>18</v>
      </c>
      <c r="C22" s="159">
        <v>18</v>
      </c>
      <c r="F22" s="159" t="s">
        <v>134</v>
      </c>
      <c r="G22" s="159">
        <v>18</v>
      </c>
      <c r="H22" s="159">
        <v>10</v>
      </c>
      <c r="K22" s="159" t="s">
        <v>134</v>
      </c>
      <c r="L22" s="159">
        <v>18</v>
      </c>
      <c r="M22" s="159">
        <v>7</v>
      </c>
    </row>
    <row r="23" spans="1:13" ht="12.75">
      <c r="A23" s="159" t="s">
        <v>146</v>
      </c>
      <c r="B23" s="159">
        <v>5.354824183005</v>
      </c>
      <c r="C23" s="159"/>
      <c r="F23" s="159" t="s">
        <v>146</v>
      </c>
      <c r="G23" s="159">
        <v>3.2363769230758828</v>
      </c>
      <c r="H23" s="159"/>
      <c r="K23" s="159" t="s">
        <v>146</v>
      </c>
      <c r="L23" s="159">
        <v>3.644248033125104</v>
      </c>
      <c r="M23" s="159"/>
    </row>
    <row r="24" spans="1:13" ht="12.75">
      <c r="A24" s="159" t="s">
        <v>135</v>
      </c>
      <c r="B24" s="159">
        <v>0</v>
      </c>
      <c r="C24" s="159"/>
      <c r="F24" s="159" t="s">
        <v>135</v>
      </c>
      <c r="G24" s="159">
        <v>0</v>
      </c>
      <c r="H24" s="159"/>
      <c r="K24" s="159" t="s">
        <v>135</v>
      </c>
      <c r="L24" s="159">
        <v>0</v>
      </c>
      <c r="M24" s="159"/>
    </row>
    <row r="25" spans="1:13" ht="12.75">
      <c r="A25" s="159" t="s">
        <v>136</v>
      </c>
      <c r="B25" s="159">
        <v>34</v>
      </c>
      <c r="C25" s="159"/>
      <c r="F25" s="159" t="s">
        <v>136</v>
      </c>
      <c r="G25" s="159">
        <v>26</v>
      </c>
      <c r="H25" s="159"/>
      <c r="K25" s="159" t="s">
        <v>136</v>
      </c>
      <c r="L25" s="159">
        <v>23</v>
      </c>
      <c r="M25" s="159"/>
    </row>
    <row r="26" spans="1:13" ht="12.75">
      <c r="A26" s="154" t="s">
        <v>137</v>
      </c>
      <c r="B26" s="154">
        <v>8.965524903719523</v>
      </c>
      <c r="C26" s="159"/>
      <c r="F26" s="154" t="s">
        <v>137</v>
      </c>
      <c r="G26" s="154">
        <v>16.115461900452523</v>
      </c>
      <c r="H26" s="159"/>
      <c r="K26" s="154" t="s">
        <v>137</v>
      </c>
      <c r="L26" s="154">
        <v>13.561831027264114</v>
      </c>
      <c r="M26" s="159"/>
    </row>
    <row r="27" spans="1:13" ht="12.75">
      <c r="A27" s="159" t="s">
        <v>138</v>
      </c>
      <c r="B27" s="159">
        <v>8.846225904983355E-11</v>
      </c>
      <c r="C27" s="159"/>
      <c r="F27" s="159" t="s">
        <v>138</v>
      </c>
      <c r="G27" s="159">
        <v>2.377316007747872E-15</v>
      </c>
      <c r="H27" s="159"/>
      <c r="K27" s="159" t="s">
        <v>138</v>
      </c>
      <c r="L27" s="159">
        <v>9.264633501739192E-13</v>
      </c>
      <c r="M27" s="159"/>
    </row>
    <row r="28" spans="1:13" ht="12.75">
      <c r="A28" s="159" t="s">
        <v>139</v>
      </c>
      <c r="B28" s="159">
        <v>1.6909241977712473</v>
      </c>
      <c r="C28" s="159"/>
      <c r="F28" s="159" t="s">
        <v>139</v>
      </c>
      <c r="G28" s="159">
        <v>1.705617900549273</v>
      </c>
      <c r="H28" s="159"/>
      <c r="K28" s="159" t="s">
        <v>139</v>
      </c>
      <c r="L28" s="159">
        <v>1.7138715170749599</v>
      </c>
      <c r="M28" s="159"/>
    </row>
    <row r="29" spans="1:13" ht="12.75">
      <c r="A29" s="159" t="s">
        <v>140</v>
      </c>
      <c r="B29" s="159">
        <v>1.769245180996671E-10</v>
      </c>
      <c r="C29" s="159"/>
      <c r="F29" s="159" t="s">
        <v>140</v>
      </c>
      <c r="G29" s="159">
        <v>4.754632015495744E-15</v>
      </c>
      <c r="H29" s="159"/>
      <c r="K29" s="159" t="s">
        <v>140</v>
      </c>
      <c r="L29" s="159">
        <v>1.8529267003478383E-12</v>
      </c>
      <c r="M29" s="159"/>
    </row>
    <row r="30" spans="1:13" ht="13.5" thickBot="1">
      <c r="A30" s="160" t="s">
        <v>141</v>
      </c>
      <c r="B30" s="160">
        <v>2.032244497839593</v>
      </c>
      <c r="C30" s="160"/>
      <c r="F30" s="160" t="s">
        <v>141</v>
      </c>
      <c r="G30" s="160">
        <v>2.055529418480689</v>
      </c>
      <c r="H30" s="160"/>
      <c r="K30" s="160" t="s">
        <v>141</v>
      </c>
      <c r="L30" s="160">
        <v>2.068657598610539</v>
      </c>
      <c r="M30" s="160"/>
    </row>
  </sheetData>
  <sheetProtection/>
  <mergeCells count="3">
    <mergeCell ref="A14:C14"/>
    <mergeCell ref="F14:H14"/>
    <mergeCell ref="K14:M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spans="1:9" ht="12.75">
      <c r="A1" t="s">
        <v>147</v>
      </c>
      <c r="E1" t="s">
        <v>147</v>
      </c>
      <c r="I1" t="s">
        <v>147</v>
      </c>
    </row>
    <row r="2" ht="13.5" thickBot="1"/>
    <row r="3" spans="1:11" ht="12.75">
      <c r="A3" s="161"/>
      <c r="B3" s="161" t="s">
        <v>131</v>
      </c>
      <c r="C3" s="161" t="s">
        <v>132</v>
      </c>
      <c r="E3" s="161"/>
      <c r="F3" s="161" t="s">
        <v>131</v>
      </c>
      <c r="G3" s="161" t="s">
        <v>132</v>
      </c>
      <c r="I3" s="161"/>
      <c r="J3" s="161" t="s">
        <v>131</v>
      </c>
      <c r="K3" s="161" t="s">
        <v>132</v>
      </c>
    </row>
    <row r="4" spans="1:11" ht="12.75">
      <c r="A4" s="162" t="s">
        <v>113</v>
      </c>
      <c r="B4" s="162">
        <v>67.18444444444445</v>
      </c>
      <c r="C4" s="162">
        <v>60.268888888888895</v>
      </c>
      <c r="E4" s="162" t="s">
        <v>113</v>
      </c>
      <c r="F4" s="162">
        <v>67.18444444444445</v>
      </c>
      <c r="G4" s="162">
        <v>55.75</v>
      </c>
      <c r="I4" s="162" t="s">
        <v>113</v>
      </c>
      <c r="J4" s="162">
        <v>67.18444444444445</v>
      </c>
      <c r="K4" s="162">
        <v>55.65238095238095</v>
      </c>
    </row>
    <row r="5" spans="1:11" ht="12.75">
      <c r="A5" s="162" t="s">
        <v>133</v>
      </c>
      <c r="B5" s="162">
        <v>4.613543790848138</v>
      </c>
      <c r="C5" s="162">
        <v>6.096104575161863</v>
      </c>
      <c r="E5" s="162" t="s">
        <v>133</v>
      </c>
      <c r="F5" s="162">
        <v>4.613543790848138</v>
      </c>
      <c r="G5" s="162">
        <v>0.6350617283949558</v>
      </c>
      <c r="I5" s="162" t="s">
        <v>133</v>
      </c>
      <c r="J5" s="162">
        <v>4.613543790848138</v>
      </c>
      <c r="K5" s="162">
        <v>0.8979100529098408</v>
      </c>
    </row>
    <row r="6" spans="1:11" ht="12.75">
      <c r="A6" s="162" t="s">
        <v>134</v>
      </c>
      <c r="B6" s="162">
        <v>18</v>
      </c>
      <c r="C6" s="162">
        <v>18</v>
      </c>
      <c r="E6" s="162" t="s">
        <v>134</v>
      </c>
      <c r="F6" s="162">
        <v>18</v>
      </c>
      <c r="G6" s="162">
        <v>10</v>
      </c>
      <c r="I6" s="162" t="s">
        <v>134</v>
      </c>
      <c r="J6" s="162">
        <v>18</v>
      </c>
      <c r="K6" s="162">
        <v>7</v>
      </c>
    </row>
    <row r="7" spans="1:11" ht="12.75">
      <c r="A7" s="162" t="s">
        <v>136</v>
      </c>
      <c r="B7" s="162">
        <v>17</v>
      </c>
      <c r="C7" s="162">
        <v>17</v>
      </c>
      <c r="E7" s="162" t="s">
        <v>136</v>
      </c>
      <c r="F7" s="162">
        <v>17</v>
      </c>
      <c r="G7" s="162">
        <v>9</v>
      </c>
      <c r="I7" s="162" t="s">
        <v>136</v>
      </c>
      <c r="J7" s="162">
        <v>17</v>
      </c>
      <c r="K7" s="162">
        <v>6</v>
      </c>
    </row>
    <row r="8" spans="1:11" ht="12.75">
      <c r="A8" s="162" t="s">
        <v>148</v>
      </c>
      <c r="B8" s="162">
        <v>0.7568019435961922</v>
      </c>
      <c r="C8" s="162"/>
      <c r="E8" s="162" t="s">
        <v>148</v>
      </c>
      <c r="F8" s="162">
        <v>7.264717089011694</v>
      </c>
      <c r="G8" s="162"/>
      <c r="I8" s="162" t="s">
        <v>148</v>
      </c>
      <c r="J8" s="162">
        <v>5.138091255239999</v>
      </c>
      <c r="K8" s="162"/>
    </row>
    <row r="9" spans="1:11" ht="12.75">
      <c r="A9" s="162" t="s">
        <v>149</v>
      </c>
      <c r="B9" s="162">
        <v>0.2859756690695374</v>
      </c>
      <c r="C9" s="162"/>
      <c r="E9" s="162" t="s">
        <v>149</v>
      </c>
      <c r="F9" s="162">
        <v>0.0023628785680545796</v>
      </c>
      <c r="G9" s="162"/>
      <c r="I9" s="162" t="s">
        <v>149</v>
      </c>
      <c r="J9" s="162">
        <v>0.026015990595162155</v>
      </c>
      <c r="K9" s="162"/>
    </row>
    <row r="10" spans="1:11" ht="13.5" thickBot="1">
      <c r="A10" s="163" t="s">
        <v>150</v>
      </c>
      <c r="B10" s="163">
        <v>0.4401615959920483</v>
      </c>
      <c r="C10" s="163"/>
      <c r="E10" s="163" t="s">
        <v>150</v>
      </c>
      <c r="F10" s="163">
        <v>2.9736959959531983</v>
      </c>
      <c r="G10" s="163"/>
      <c r="I10" s="163" t="s">
        <v>150</v>
      </c>
      <c r="J10" s="163">
        <v>3.9082593482753163</v>
      </c>
      <c r="K10" s="163"/>
    </row>
    <row r="11" spans="1:11" ht="12.75">
      <c r="A11" s="164" t="s">
        <v>142</v>
      </c>
      <c r="B11" s="165"/>
      <c r="C11" s="165"/>
      <c r="E11" s="164" t="s">
        <v>143</v>
      </c>
      <c r="F11" s="165"/>
      <c r="G11" s="165"/>
      <c r="I11" s="164" t="s">
        <v>144</v>
      </c>
      <c r="J11" s="165"/>
      <c r="K11" s="165"/>
    </row>
  </sheetData>
  <sheetProtection/>
  <mergeCells count="3">
    <mergeCell ref="A11:C11"/>
    <mergeCell ref="E11:G11"/>
    <mergeCell ref="I11:K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484"/>
  <sheetViews>
    <sheetView tabSelected="1" zoomScale="85" zoomScaleNormal="85" zoomScalePageLayoutView="0" workbookViewId="0" topLeftCell="A9">
      <selection activeCell="E24" sqref="E24"/>
    </sheetView>
  </sheetViews>
  <sheetFormatPr defaultColWidth="9.140625" defaultRowHeight="12.75"/>
  <cols>
    <col min="1" max="1" width="14.28125" style="0" customWidth="1"/>
    <col min="2" max="2" width="23.140625" style="0" bestFit="1" customWidth="1"/>
    <col min="3" max="3" width="10.57421875" style="0" customWidth="1"/>
    <col min="4" max="4" width="7.57421875" style="0" customWidth="1"/>
    <col min="5" max="5" width="18.421875" style="0" customWidth="1"/>
    <col min="6" max="6" width="10.8515625" style="0" customWidth="1"/>
    <col min="7" max="7" width="15.00390625" style="0" customWidth="1"/>
    <col min="8" max="8" width="13.57421875" style="0" customWidth="1"/>
    <col min="9" max="9" width="23.140625" style="0" bestFit="1" customWidth="1"/>
    <col min="10" max="10" width="15.00390625" style="0" customWidth="1"/>
    <col min="11" max="11" width="5.140625" style="0" customWidth="1"/>
    <col min="12" max="12" width="15.8515625" style="0" customWidth="1"/>
    <col min="13" max="13" width="16.8515625" style="0" customWidth="1"/>
    <col min="14" max="14" width="10.421875" style="0" customWidth="1"/>
    <col min="15" max="15" width="12.57421875" style="0" customWidth="1"/>
    <col min="19" max="19" width="11.421875" style="0" customWidth="1"/>
    <col min="24" max="24" width="11.7109375" style="0" customWidth="1"/>
  </cols>
  <sheetData>
    <row r="3" ht="18">
      <c r="A3" s="27" t="s">
        <v>46</v>
      </c>
    </row>
    <row r="5" spans="1:12" ht="15.75">
      <c r="A5" s="74" t="s">
        <v>43</v>
      </c>
      <c r="B5" s="74"/>
      <c r="C5" s="75"/>
      <c r="D5" s="76"/>
      <c r="E5" s="74" t="s">
        <v>44</v>
      </c>
      <c r="F5" s="75"/>
      <c r="G5" s="75"/>
      <c r="H5" s="74" t="s">
        <v>13</v>
      </c>
      <c r="I5" s="75"/>
      <c r="J5" s="75"/>
      <c r="K5" s="76"/>
      <c r="L5" s="74" t="s">
        <v>14</v>
      </c>
    </row>
    <row r="6" spans="1:4" ht="15.75" thickBot="1">
      <c r="A6" s="28"/>
      <c r="B6" s="28"/>
      <c r="C6" s="28"/>
      <c r="D6" s="28"/>
    </row>
    <row r="7" spans="1:17" ht="12.75">
      <c r="A7" s="77" t="s">
        <v>36</v>
      </c>
      <c r="B7" s="189" t="s">
        <v>11</v>
      </c>
      <c r="C7" s="190"/>
      <c r="D7" s="32"/>
      <c r="E7" s="77" t="s">
        <v>26</v>
      </c>
      <c r="F7" s="189" t="s">
        <v>11</v>
      </c>
      <c r="G7" s="190"/>
      <c r="H7" s="77" t="s">
        <v>26</v>
      </c>
      <c r="I7" s="189" t="s">
        <v>11</v>
      </c>
      <c r="J7" s="190"/>
      <c r="K7" s="32"/>
      <c r="L7" s="77" t="s">
        <v>26</v>
      </c>
      <c r="M7" s="189" t="s">
        <v>11</v>
      </c>
      <c r="N7" s="190"/>
      <c r="P7" s="32"/>
      <c r="Q7" s="32"/>
    </row>
    <row r="8" spans="1:17" ht="15" customHeight="1">
      <c r="A8" s="207" t="s">
        <v>34</v>
      </c>
      <c r="B8" s="191" t="s">
        <v>73</v>
      </c>
      <c r="C8" s="192"/>
      <c r="D8" s="33"/>
      <c r="E8" s="207" t="s">
        <v>34</v>
      </c>
      <c r="F8" s="191" t="s">
        <v>74</v>
      </c>
      <c r="G8" s="192"/>
      <c r="H8" s="207" t="s">
        <v>34</v>
      </c>
      <c r="I8" s="191" t="s">
        <v>75</v>
      </c>
      <c r="J8" s="192"/>
      <c r="K8" s="33"/>
      <c r="L8" s="208" t="s">
        <v>34</v>
      </c>
      <c r="M8" s="191" t="s">
        <v>76</v>
      </c>
      <c r="N8" s="192"/>
      <c r="P8" s="33"/>
      <c r="Q8" s="33"/>
    </row>
    <row r="9" spans="1:17" ht="15" customHeight="1">
      <c r="A9" s="207"/>
      <c r="B9" s="191"/>
      <c r="C9" s="192"/>
      <c r="D9" s="33"/>
      <c r="E9" s="207"/>
      <c r="F9" s="191"/>
      <c r="G9" s="192"/>
      <c r="H9" s="207"/>
      <c r="I9" s="191"/>
      <c r="J9" s="192"/>
      <c r="K9" s="33"/>
      <c r="L9" s="208"/>
      <c r="M9" s="191"/>
      <c r="N9" s="192"/>
      <c r="P9" s="33"/>
      <c r="Q9" s="33"/>
    </row>
    <row r="10" spans="1:17" ht="15" customHeight="1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208" t="s">
        <v>38</v>
      </c>
      <c r="I10" s="187" t="s">
        <v>27</v>
      </c>
      <c r="J10" s="188"/>
      <c r="K10" s="34"/>
      <c r="L10" s="208" t="s">
        <v>37</v>
      </c>
      <c r="M10" s="187" t="s">
        <v>27</v>
      </c>
      <c r="N10" s="188"/>
      <c r="P10" s="34"/>
      <c r="Q10" s="34"/>
    </row>
    <row r="11" spans="1:17" ht="15" customHeight="1">
      <c r="A11" s="208"/>
      <c r="B11" s="187"/>
      <c r="C11" s="188"/>
      <c r="D11" s="34"/>
      <c r="E11" s="208"/>
      <c r="F11" s="187"/>
      <c r="G11" s="188"/>
      <c r="H11" s="208"/>
      <c r="I11" s="187"/>
      <c r="J11" s="188"/>
      <c r="K11" s="34"/>
      <c r="L11" s="208"/>
      <c r="M11" s="187"/>
      <c r="N11" s="188"/>
      <c r="P11" s="34"/>
      <c r="Q11" s="34"/>
    </row>
    <row r="12" spans="1:19" ht="25.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78" t="s">
        <v>30</v>
      </c>
      <c r="I12" s="191" t="s">
        <v>33</v>
      </c>
      <c r="J12" s="192"/>
      <c r="K12" s="33"/>
      <c r="L12" s="78" t="s">
        <v>30</v>
      </c>
      <c r="M12" s="191" t="s">
        <v>33</v>
      </c>
      <c r="N12" s="192"/>
      <c r="P12" s="33"/>
      <c r="Q12" s="91"/>
      <c r="R12" s="5"/>
      <c r="S12" s="5"/>
    </row>
    <row r="13" spans="1:19" ht="16.5" customHeight="1">
      <c r="A13" s="180" t="s">
        <v>29</v>
      </c>
      <c r="B13" s="212" t="s">
        <v>28</v>
      </c>
      <c r="C13" s="213"/>
      <c r="D13" s="35"/>
      <c r="E13" s="180" t="s">
        <v>29</v>
      </c>
      <c r="F13" s="212" t="s">
        <v>63</v>
      </c>
      <c r="G13" s="213"/>
      <c r="H13" s="180" t="s">
        <v>29</v>
      </c>
      <c r="I13" s="212" t="s">
        <v>63</v>
      </c>
      <c r="J13" s="213"/>
      <c r="K13" s="35"/>
      <c r="L13" s="180" t="s">
        <v>29</v>
      </c>
      <c r="M13" s="212" t="s">
        <v>63</v>
      </c>
      <c r="N13" s="213"/>
      <c r="P13" s="35"/>
      <c r="Q13" s="36"/>
      <c r="R13" s="5"/>
      <c r="S13" s="5"/>
    </row>
    <row r="14" spans="1:19" ht="15" customHeight="1">
      <c r="A14" s="180"/>
      <c r="B14" s="212"/>
      <c r="C14" s="213"/>
      <c r="D14" s="35"/>
      <c r="E14" s="180"/>
      <c r="F14" s="212"/>
      <c r="G14" s="213"/>
      <c r="H14" s="180"/>
      <c r="I14" s="212"/>
      <c r="J14" s="213"/>
      <c r="K14" s="35"/>
      <c r="L14" s="180"/>
      <c r="M14" s="212"/>
      <c r="N14" s="213"/>
      <c r="P14" s="35"/>
      <c r="Q14" s="36"/>
      <c r="R14" s="5"/>
      <c r="S14" s="5"/>
    </row>
    <row r="15" spans="1:19" ht="12.75">
      <c r="A15" s="207" t="s">
        <v>31</v>
      </c>
      <c r="B15" s="187" t="s">
        <v>32</v>
      </c>
      <c r="C15" s="188"/>
      <c r="D15" s="41"/>
      <c r="E15" s="207" t="s">
        <v>31</v>
      </c>
      <c r="F15" s="187" t="s">
        <v>32</v>
      </c>
      <c r="G15" s="188"/>
      <c r="H15" s="207" t="s">
        <v>31</v>
      </c>
      <c r="I15" s="187" t="s">
        <v>40</v>
      </c>
      <c r="J15" s="188"/>
      <c r="K15" s="41"/>
      <c r="L15" s="207" t="s">
        <v>31</v>
      </c>
      <c r="M15" s="187" t="s">
        <v>41</v>
      </c>
      <c r="N15" s="188"/>
      <c r="P15" s="37"/>
      <c r="Q15" s="37"/>
      <c r="R15" s="5"/>
      <c r="S15" s="5"/>
    </row>
    <row r="16" spans="1:19" ht="15.75" customHeight="1" thickBot="1">
      <c r="A16" s="209"/>
      <c r="B16" s="210"/>
      <c r="C16" s="211"/>
      <c r="D16" s="42"/>
      <c r="E16" s="209"/>
      <c r="F16" s="210"/>
      <c r="G16" s="211"/>
      <c r="H16" s="209"/>
      <c r="I16" s="210"/>
      <c r="J16" s="211"/>
      <c r="K16" s="43"/>
      <c r="L16" s="209"/>
      <c r="M16" s="210"/>
      <c r="N16" s="211"/>
      <c r="P16" s="31"/>
      <c r="Q16" s="5"/>
      <c r="R16" s="5"/>
      <c r="S16" s="5"/>
    </row>
    <row r="17" spans="1:19" ht="15.75" customHeight="1">
      <c r="A17" s="72"/>
      <c r="B17" s="41"/>
      <c r="C17" s="41"/>
      <c r="D17" s="42"/>
      <c r="E17" s="72"/>
      <c r="F17" s="41"/>
      <c r="G17" s="41"/>
      <c r="H17" s="72"/>
      <c r="I17" s="41"/>
      <c r="J17" s="41"/>
      <c r="K17" s="43"/>
      <c r="L17" s="72"/>
      <c r="M17" s="41"/>
      <c r="N17" s="41"/>
      <c r="P17" s="31"/>
      <c r="Q17" s="5"/>
      <c r="R17" s="5"/>
      <c r="S17" s="5"/>
    </row>
    <row r="18" spans="1:19" ht="15.75" customHeight="1">
      <c r="A18" s="72"/>
      <c r="B18" s="41"/>
      <c r="C18" s="41"/>
      <c r="D18" s="42"/>
      <c r="E18" s="72"/>
      <c r="F18" s="41"/>
      <c r="G18" s="41"/>
      <c r="H18" s="72"/>
      <c r="I18" s="41"/>
      <c r="J18" s="41"/>
      <c r="K18" s="43"/>
      <c r="L18" s="72"/>
      <c r="M18" s="41"/>
      <c r="N18" s="41"/>
      <c r="P18" s="31"/>
      <c r="Q18" s="5"/>
      <c r="R18" s="5"/>
      <c r="S18" s="5"/>
    </row>
    <row r="19" spans="1:18" ht="15.75" customHeight="1">
      <c r="A19" s="205" t="s">
        <v>47</v>
      </c>
      <c r="B19" s="205"/>
      <c r="C19" s="41"/>
      <c r="D19" s="42"/>
      <c r="E19" s="72"/>
      <c r="F19" s="41"/>
      <c r="G19" s="41"/>
      <c r="H19" s="72"/>
      <c r="I19" s="41"/>
      <c r="J19" s="41"/>
      <c r="K19" s="43"/>
      <c r="L19" s="72"/>
      <c r="M19" s="41"/>
      <c r="N19" s="41"/>
      <c r="O19" s="5"/>
      <c r="P19" s="31"/>
      <c r="Q19" s="5"/>
      <c r="R19" s="5"/>
    </row>
    <row r="20" spans="1:18" ht="15.75" customHeight="1">
      <c r="A20" s="73"/>
      <c r="B20" s="73"/>
      <c r="C20" s="41"/>
      <c r="D20" s="42"/>
      <c r="E20" s="72"/>
      <c r="F20" s="41"/>
      <c r="G20" s="41"/>
      <c r="H20" s="72"/>
      <c r="I20" s="41"/>
      <c r="J20" s="41"/>
      <c r="K20" s="43"/>
      <c r="L20" s="72"/>
      <c r="M20" s="41"/>
      <c r="N20" s="41"/>
      <c r="O20" s="5"/>
      <c r="P20" s="31"/>
      <c r="Q20" s="5"/>
      <c r="R20" s="5"/>
    </row>
    <row r="21" spans="1:18" ht="15.75" customHeight="1">
      <c r="A21" s="74" t="s">
        <v>43</v>
      </c>
      <c r="B21" s="74"/>
      <c r="C21" s="75"/>
      <c r="D21" s="76"/>
      <c r="E21" s="74" t="s">
        <v>44</v>
      </c>
      <c r="F21" s="75"/>
      <c r="G21" s="75"/>
      <c r="H21" s="74" t="s">
        <v>13</v>
      </c>
      <c r="I21" s="75"/>
      <c r="J21" s="75"/>
      <c r="K21" s="76"/>
      <c r="L21" s="74" t="s">
        <v>14</v>
      </c>
      <c r="M21" s="41"/>
      <c r="N21" s="41"/>
      <c r="O21" s="5"/>
      <c r="P21" s="31"/>
      <c r="Q21" s="5"/>
      <c r="R21" s="5"/>
    </row>
    <row r="22" spans="3:18" ht="12.75" customHeight="1" thickBot="1">
      <c r="C22" s="30"/>
      <c r="D22" s="28"/>
      <c r="N22" s="5"/>
      <c r="O22" s="5"/>
      <c r="P22" s="31"/>
      <c r="Q22" s="5"/>
      <c r="R22" s="5"/>
    </row>
    <row r="23" spans="1:31" ht="13.5" thickBot="1">
      <c r="A23" s="80" t="s">
        <v>15</v>
      </c>
      <c r="B23" s="81" t="s">
        <v>12</v>
      </c>
      <c r="C23" s="26"/>
      <c r="D23" s="26"/>
      <c r="E23" s="82" t="s">
        <v>15</v>
      </c>
      <c r="F23" s="83" t="s">
        <v>12</v>
      </c>
      <c r="G23" s="26"/>
      <c r="H23" s="80" t="s">
        <v>15</v>
      </c>
      <c r="I23" s="84" t="s">
        <v>12</v>
      </c>
      <c r="J23" s="26"/>
      <c r="K23" s="26"/>
      <c r="L23" s="80" t="s">
        <v>15</v>
      </c>
      <c r="M23" s="84" t="s">
        <v>12</v>
      </c>
      <c r="N23" s="5"/>
      <c r="O23" s="5"/>
      <c r="P23" s="5"/>
      <c r="Q23" s="5"/>
      <c r="R23" s="5"/>
      <c r="AE23" s="10"/>
    </row>
    <row r="24" spans="1:31" ht="12.75">
      <c r="A24" s="47">
        <v>0.68541666666667</v>
      </c>
      <c r="B24" s="51">
        <v>62.1</v>
      </c>
      <c r="E24" s="47">
        <v>0.700000000000015</v>
      </c>
      <c r="F24" s="48">
        <v>53.5</v>
      </c>
      <c r="H24" s="47">
        <v>0.713888888888915</v>
      </c>
      <c r="I24" s="48">
        <v>57.2</v>
      </c>
      <c r="L24" s="47">
        <v>0.7229166666667</v>
      </c>
      <c r="M24" s="48">
        <v>56.2</v>
      </c>
      <c r="N24" s="5"/>
      <c r="O24" s="18"/>
      <c r="P24" s="31"/>
      <c r="Q24" s="5"/>
      <c r="R24" s="5"/>
      <c r="AE24" s="10"/>
    </row>
    <row r="25" spans="1:31" ht="12.75">
      <c r="A25" s="21">
        <v>0.685532407407411</v>
      </c>
      <c r="B25" s="22">
        <v>75.1</v>
      </c>
      <c r="E25" s="21">
        <v>0.700115740740756</v>
      </c>
      <c r="F25" s="49">
        <v>56.6</v>
      </c>
      <c r="H25" s="21">
        <v>0.714004629629656</v>
      </c>
      <c r="I25" s="49">
        <v>56</v>
      </c>
      <c r="L25" s="21">
        <v>0.723032407407441</v>
      </c>
      <c r="M25" s="49">
        <v>54.2</v>
      </c>
      <c r="N25" s="5"/>
      <c r="O25" s="18"/>
      <c r="P25" s="31"/>
      <c r="Q25" s="5"/>
      <c r="R25" s="5"/>
      <c r="AE25" s="10"/>
    </row>
    <row r="26" spans="1:31" ht="12.75">
      <c r="A26" s="21">
        <v>0.685648148148152</v>
      </c>
      <c r="B26" s="22">
        <v>54.3</v>
      </c>
      <c r="E26" s="21">
        <v>0.700231481481497</v>
      </c>
      <c r="F26" s="49">
        <v>45</v>
      </c>
      <c r="H26" s="21">
        <v>0.714120370370397</v>
      </c>
      <c r="I26" s="49">
        <v>58.4</v>
      </c>
      <c r="L26" s="21">
        <v>0.723148148148182</v>
      </c>
      <c r="M26" s="49">
        <v>52.1</v>
      </c>
      <c r="N26" s="5"/>
      <c r="O26" s="5"/>
      <c r="P26" s="5"/>
      <c r="Q26" s="5"/>
      <c r="R26" s="5"/>
      <c r="AE26" s="10"/>
    </row>
    <row r="27" spans="1:31" ht="12.75">
      <c r="A27" s="21">
        <v>0.685763888888893</v>
      </c>
      <c r="B27" s="22">
        <v>55.9</v>
      </c>
      <c r="E27" s="21">
        <v>0.700347222222238</v>
      </c>
      <c r="F27" s="49">
        <v>45</v>
      </c>
      <c r="H27" s="21">
        <v>0.714236111111138</v>
      </c>
      <c r="I27" s="49">
        <v>54.6</v>
      </c>
      <c r="L27" s="21">
        <v>0.723263888888923</v>
      </c>
      <c r="M27" s="49">
        <v>55.1</v>
      </c>
      <c r="N27" s="5"/>
      <c r="O27" s="5"/>
      <c r="P27" s="5"/>
      <c r="Q27" s="5"/>
      <c r="R27" s="5"/>
      <c r="AE27" s="10"/>
    </row>
    <row r="28" spans="1:31" ht="12.75">
      <c r="A28" s="21">
        <v>0.685879629629634</v>
      </c>
      <c r="B28" s="22">
        <v>72.3</v>
      </c>
      <c r="E28" s="21">
        <v>0.700462962962979</v>
      </c>
      <c r="F28" s="49">
        <v>55.5</v>
      </c>
      <c r="H28" s="21">
        <v>0.714351851851879</v>
      </c>
      <c r="I28" s="49">
        <v>52.3</v>
      </c>
      <c r="L28" s="21">
        <v>0.723379629629664</v>
      </c>
      <c r="M28" s="49">
        <v>54.2</v>
      </c>
      <c r="N28" s="5"/>
      <c r="O28" s="5"/>
      <c r="P28" s="5"/>
      <c r="Q28" s="5"/>
      <c r="R28" s="5"/>
      <c r="AE28" s="10"/>
    </row>
    <row r="29" spans="1:31" ht="13.5" thickBot="1">
      <c r="A29" s="23">
        <v>0.685995370370375</v>
      </c>
      <c r="B29" s="24">
        <v>67.3</v>
      </c>
      <c r="E29" s="23">
        <v>0.70057870370372</v>
      </c>
      <c r="F29" s="50">
        <v>65.5</v>
      </c>
      <c r="H29" s="23">
        <v>0.714467592592619</v>
      </c>
      <c r="I29" s="50">
        <v>55.1</v>
      </c>
      <c r="L29" s="23">
        <v>0.723495370370404</v>
      </c>
      <c r="M29" s="50">
        <v>53.9</v>
      </c>
      <c r="N29" s="5"/>
      <c r="O29" s="5"/>
      <c r="P29" s="5"/>
      <c r="Q29" s="5"/>
      <c r="R29" s="5"/>
      <c r="AE29" s="10"/>
    </row>
    <row r="30" spans="1:31" ht="12.75">
      <c r="A30" s="47">
        <v>0.686111111111115</v>
      </c>
      <c r="B30" s="51">
        <v>67.5</v>
      </c>
      <c r="E30" s="47">
        <v>0.70069444444446</v>
      </c>
      <c r="F30" s="48">
        <v>60.5</v>
      </c>
      <c r="H30" s="47">
        <v>0.71458333333336</v>
      </c>
      <c r="I30" s="48">
        <v>55.8</v>
      </c>
      <c r="L30" s="47">
        <v>0.723611111111145</v>
      </c>
      <c r="M30" s="48">
        <v>53.1</v>
      </c>
      <c r="N30" s="5"/>
      <c r="O30" s="5"/>
      <c r="P30" s="5"/>
      <c r="Q30" s="5"/>
      <c r="R30" s="5"/>
      <c r="AE30" s="10"/>
    </row>
    <row r="31" spans="1:31" ht="12.75">
      <c r="A31" s="21">
        <v>0.686226851851856</v>
      </c>
      <c r="B31" s="22">
        <v>61.5</v>
      </c>
      <c r="E31" s="21">
        <v>0.700810185185201</v>
      </c>
      <c r="F31" s="49">
        <v>61.3</v>
      </c>
      <c r="H31" s="21">
        <v>0.714699074074101</v>
      </c>
      <c r="I31" s="49">
        <v>55.4</v>
      </c>
      <c r="L31" s="21">
        <v>0.723726851851886</v>
      </c>
      <c r="M31" s="49">
        <v>56.3</v>
      </c>
      <c r="AE31" s="10"/>
    </row>
    <row r="32" spans="1:31" ht="12.75">
      <c r="A32" s="21">
        <v>0.686342592592597</v>
      </c>
      <c r="B32" s="22">
        <v>54.3</v>
      </c>
      <c r="E32" s="21">
        <v>0.700925925925942</v>
      </c>
      <c r="F32" s="49">
        <v>67.3</v>
      </c>
      <c r="H32" s="21">
        <v>0.714814814814842</v>
      </c>
      <c r="I32" s="49">
        <v>59.3</v>
      </c>
      <c r="L32" s="21">
        <v>0.723842592592627</v>
      </c>
      <c r="M32" s="49">
        <v>62.1</v>
      </c>
      <c r="AE32" s="10"/>
    </row>
    <row r="33" spans="1:31" ht="12.75">
      <c r="A33" s="21">
        <v>0.686458333333338</v>
      </c>
      <c r="B33" s="22">
        <v>73.9</v>
      </c>
      <c r="E33" s="21">
        <v>0.701041666666683</v>
      </c>
      <c r="F33" s="49">
        <v>60.7</v>
      </c>
      <c r="H33" s="21">
        <v>0.714930555555583</v>
      </c>
      <c r="I33" s="49">
        <v>56.2</v>
      </c>
      <c r="L33" s="21">
        <v>0.723958333333368</v>
      </c>
      <c r="M33" s="49">
        <v>55.6</v>
      </c>
      <c r="AE33" s="10"/>
    </row>
    <row r="34" spans="1:31" ht="12.75">
      <c r="A34" s="21">
        <v>0.686574074074079</v>
      </c>
      <c r="B34" s="22">
        <v>62.9</v>
      </c>
      <c r="E34" s="21">
        <v>0.701157407407424</v>
      </c>
      <c r="F34" s="49">
        <v>55.4</v>
      </c>
      <c r="H34" s="21">
        <v>0.715046296296324</v>
      </c>
      <c r="I34" s="49">
        <v>54.3</v>
      </c>
      <c r="L34" s="21">
        <v>0.724074074074109</v>
      </c>
      <c r="M34" s="49">
        <v>55.6</v>
      </c>
      <c r="AE34" s="10"/>
    </row>
    <row r="35" spans="1:31" ht="13.5" thickBot="1">
      <c r="A35" s="23">
        <v>0.68668981481482</v>
      </c>
      <c r="B35" s="24">
        <v>66.9</v>
      </c>
      <c r="E35" s="23">
        <v>0.701273148148165</v>
      </c>
      <c r="F35" s="50">
        <v>58.9</v>
      </c>
      <c r="H35" s="23">
        <v>0.715162037037064</v>
      </c>
      <c r="I35" s="50">
        <v>55.7</v>
      </c>
      <c r="L35" s="23">
        <v>0.724189814814849</v>
      </c>
      <c r="M35" s="50">
        <v>53.7</v>
      </c>
      <c r="AE35" s="10"/>
    </row>
    <row r="36" spans="1:31" ht="12.75">
      <c r="A36" s="47">
        <v>0.68680555555556</v>
      </c>
      <c r="B36" s="51">
        <v>68.2</v>
      </c>
      <c r="E36" s="47">
        <v>0.701388888888905</v>
      </c>
      <c r="F36" s="48">
        <v>62.1</v>
      </c>
      <c r="H36" s="47">
        <v>0.715277777777805</v>
      </c>
      <c r="I36" s="48">
        <v>64</v>
      </c>
      <c r="L36" s="47">
        <v>0.72430555555559</v>
      </c>
      <c r="M36" s="48">
        <v>53.6</v>
      </c>
      <c r="AE36" s="10"/>
    </row>
    <row r="37" spans="1:31" ht="12.75">
      <c r="A37" s="21">
        <v>0.686921296296301</v>
      </c>
      <c r="B37" s="22">
        <v>73.1</v>
      </c>
      <c r="E37" s="21">
        <v>0.701504629629646</v>
      </c>
      <c r="F37" s="49">
        <v>61.7</v>
      </c>
      <c r="H37" s="21">
        <v>0.715393518518546</v>
      </c>
      <c r="I37" s="49">
        <v>57.9</v>
      </c>
      <c r="L37" s="21">
        <v>0.724421296296331</v>
      </c>
      <c r="M37" s="49">
        <v>53.7</v>
      </c>
      <c r="AE37" s="10"/>
    </row>
    <row r="38" spans="1:31" ht="12.75">
      <c r="A38" s="21">
        <v>0.687037037037042</v>
      </c>
      <c r="B38" s="22">
        <v>61.4</v>
      </c>
      <c r="E38" s="21">
        <v>0.701620370370387</v>
      </c>
      <c r="F38" s="49">
        <v>61.2</v>
      </c>
      <c r="H38" s="21">
        <v>0.715509259259287</v>
      </c>
      <c r="I38" s="49">
        <v>55.5</v>
      </c>
      <c r="L38" s="21">
        <v>0.724537037037072</v>
      </c>
      <c r="M38" s="49">
        <v>56.6</v>
      </c>
      <c r="AE38" s="10"/>
    </row>
    <row r="39" spans="1:31" ht="12.75">
      <c r="A39" s="21">
        <v>0.687152777777783</v>
      </c>
      <c r="B39" s="22">
        <v>67.7</v>
      </c>
      <c r="E39" s="21">
        <v>0.701736111111128</v>
      </c>
      <c r="F39" s="49">
        <v>66.5</v>
      </c>
      <c r="H39" s="21">
        <v>0.715625000000028</v>
      </c>
      <c r="I39" s="49">
        <v>54.6</v>
      </c>
      <c r="L39" s="21">
        <v>0.724652777777813</v>
      </c>
      <c r="M39" s="49">
        <v>59.1</v>
      </c>
      <c r="AE39" s="10"/>
    </row>
    <row r="40" spans="1:31" ht="12.75">
      <c r="A40" s="21">
        <v>0.687268518518524</v>
      </c>
      <c r="B40" s="22">
        <v>66.1</v>
      </c>
      <c r="E40" s="21">
        <v>0.701851851851869</v>
      </c>
      <c r="F40" s="49">
        <v>54</v>
      </c>
      <c r="H40" s="21">
        <v>0.715740740740769</v>
      </c>
      <c r="I40" s="49">
        <v>51.4</v>
      </c>
      <c r="L40" s="21">
        <v>0.724768518518554</v>
      </c>
      <c r="M40" s="49">
        <v>60.1</v>
      </c>
      <c r="AE40" s="10"/>
    </row>
    <row r="41" spans="1:31" ht="13.5" thickBot="1">
      <c r="A41" s="23">
        <v>0.687384259259265</v>
      </c>
      <c r="B41" s="24">
        <v>69.7</v>
      </c>
      <c r="E41" s="23">
        <v>0.70196759259261</v>
      </c>
      <c r="F41" s="50">
        <v>66.5</v>
      </c>
      <c r="H41" s="23">
        <v>0.715856481481509</v>
      </c>
      <c r="I41" s="50">
        <v>57.8</v>
      </c>
      <c r="L41" s="23">
        <v>0.724884259259294</v>
      </c>
      <c r="M41" s="50">
        <v>54.2</v>
      </c>
      <c r="AE41" s="10"/>
    </row>
    <row r="42" spans="1:31" ht="12.75">
      <c r="A42" s="47">
        <v>0.687500000000005</v>
      </c>
      <c r="B42" s="51">
        <v>55.4</v>
      </c>
      <c r="E42" s="47">
        <v>0.70208333333335</v>
      </c>
      <c r="F42" s="48">
        <v>64.1</v>
      </c>
      <c r="H42" s="47">
        <v>0.71597222222225</v>
      </c>
      <c r="I42" s="48">
        <v>53.9</v>
      </c>
      <c r="L42" s="47">
        <v>0.725000000000035</v>
      </c>
      <c r="M42" s="48">
        <v>53.2</v>
      </c>
      <c r="AE42" s="10"/>
    </row>
    <row r="43" spans="1:31" ht="12.75">
      <c r="A43" s="21">
        <v>0.687615740740746</v>
      </c>
      <c r="B43" s="22">
        <v>69.6</v>
      </c>
      <c r="E43" s="21">
        <v>0.702199074074091</v>
      </c>
      <c r="F43" s="49">
        <v>62.2</v>
      </c>
      <c r="H43" s="21">
        <v>0.716087962962991</v>
      </c>
      <c r="I43" s="49">
        <v>52.9</v>
      </c>
      <c r="L43" s="21">
        <v>0.725115740740776</v>
      </c>
      <c r="M43" s="49">
        <v>54.8</v>
      </c>
      <c r="AE43" s="10"/>
    </row>
    <row r="44" spans="1:31" ht="12.75">
      <c r="A44" s="21">
        <v>0.687731481481487</v>
      </c>
      <c r="B44" s="22">
        <v>63.3</v>
      </c>
      <c r="E44" s="21">
        <v>0.702314814814832</v>
      </c>
      <c r="F44" s="49">
        <v>63.6</v>
      </c>
      <c r="H44" s="21">
        <v>0.716203703703732</v>
      </c>
      <c r="I44" s="49">
        <v>56.2</v>
      </c>
      <c r="L44" s="21">
        <v>0.725231481481517</v>
      </c>
      <c r="M44" s="49">
        <v>57</v>
      </c>
      <c r="AE44" s="10"/>
    </row>
    <row r="45" spans="1:31" ht="12.75">
      <c r="A45" s="21">
        <v>0.687847222222228</v>
      </c>
      <c r="B45" s="22">
        <v>70.9</v>
      </c>
      <c r="E45" s="21">
        <v>0.702430555555573</v>
      </c>
      <c r="F45" s="49">
        <v>61.2</v>
      </c>
      <c r="H45" s="21">
        <v>0.716319444444473</v>
      </c>
      <c r="I45" s="49">
        <v>57.3</v>
      </c>
      <c r="L45" s="21">
        <v>0.725347222222258</v>
      </c>
      <c r="M45" s="49">
        <v>55.7</v>
      </c>
      <c r="AE45" s="10"/>
    </row>
    <row r="46" spans="1:31" ht="12.75">
      <c r="A46" s="21">
        <v>0.687962962962969</v>
      </c>
      <c r="B46" s="22">
        <v>72.9</v>
      </c>
      <c r="E46" s="21">
        <v>0.702546296296314</v>
      </c>
      <c r="F46" s="49">
        <v>59.5</v>
      </c>
      <c r="H46" s="21">
        <v>0.716435185185214</v>
      </c>
      <c r="I46" s="49">
        <v>53.1</v>
      </c>
      <c r="L46" s="21">
        <v>0.725462962962999</v>
      </c>
      <c r="M46" s="49">
        <v>55.7</v>
      </c>
      <c r="AE46" s="10"/>
    </row>
    <row r="47" spans="1:31" ht="13.5" thickBot="1">
      <c r="A47" s="23">
        <v>0.68807870370371</v>
      </c>
      <c r="B47" s="24">
        <v>69.4</v>
      </c>
      <c r="E47" s="23">
        <v>0.702662037037055</v>
      </c>
      <c r="F47" s="50">
        <v>61.4</v>
      </c>
      <c r="H47" s="23">
        <v>0.716550925925954</v>
      </c>
      <c r="I47" s="50">
        <v>51.9</v>
      </c>
      <c r="L47" s="23">
        <v>0.725578703703739</v>
      </c>
      <c r="M47" s="50">
        <v>53.9</v>
      </c>
      <c r="AE47" s="10"/>
    </row>
    <row r="48" spans="1:31" ht="12.75">
      <c r="A48" s="47">
        <v>0.68819444444445</v>
      </c>
      <c r="B48" s="51">
        <v>79.1</v>
      </c>
      <c r="E48" s="47">
        <v>0.702777777777795</v>
      </c>
      <c r="F48" s="48">
        <v>62.1</v>
      </c>
      <c r="H48" s="47">
        <v>0.716666666666695</v>
      </c>
      <c r="I48" s="48">
        <v>55.3</v>
      </c>
      <c r="L48" s="47">
        <v>0.72569444444448</v>
      </c>
      <c r="M48" s="48">
        <v>55.4</v>
      </c>
      <c r="AE48" s="10"/>
    </row>
    <row r="49" spans="1:31" ht="12.75">
      <c r="A49" s="21">
        <v>0.688310185185191</v>
      </c>
      <c r="B49" s="22">
        <v>72.9</v>
      </c>
      <c r="E49" s="21">
        <v>0.702893518518536</v>
      </c>
      <c r="F49" s="49">
        <v>55.4</v>
      </c>
      <c r="H49" s="21">
        <v>0.716782407407436</v>
      </c>
      <c r="I49" s="49">
        <v>57.6</v>
      </c>
      <c r="L49" s="21">
        <v>0.725810185185221</v>
      </c>
      <c r="M49" s="49">
        <v>57.1</v>
      </c>
      <c r="AE49" s="10"/>
    </row>
    <row r="50" spans="1:31" ht="12.75">
      <c r="A50" s="21">
        <v>0.688425925925932</v>
      </c>
      <c r="B50" s="22">
        <v>58.6</v>
      </c>
      <c r="E50" s="21">
        <v>0.703009259259277</v>
      </c>
      <c r="F50" s="49">
        <v>60.2</v>
      </c>
      <c r="H50" s="21">
        <v>0.716898148148177</v>
      </c>
      <c r="I50" s="49">
        <v>55.1</v>
      </c>
      <c r="L50" s="21">
        <v>0.725925925925962</v>
      </c>
      <c r="M50" s="49">
        <v>55.4</v>
      </c>
      <c r="AE50" s="10"/>
    </row>
    <row r="51" spans="1:31" ht="12.75">
      <c r="A51" s="21">
        <v>0.688541666666673</v>
      </c>
      <c r="B51" s="22">
        <v>58.8</v>
      </c>
      <c r="E51" s="21">
        <v>0.703125000000018</v>
      </c>
      <c r="F51" s="49">
        <v>56.7</v>
      </c>
      <c r="H51" s="21">
        <v>0.717013888888918</v>
      </c>
      <c r="I51" s="49">
        <v>53.7</v>
      </c>
      <c r="L51" s="21">
        <v>0.726041666666703</v>
      </c>
      <c r="M51" s="49">
        <v>53.4</v>
      </c>
      <c r="AE51" s="10"/>
    </row>
    <row r="52" spans="1:31" ht="12.75">
      <c r="A52" s="21">
        <v>0.688657407407414</v>
      </c>
      <c r="B52" s="22">
        <v>69.3</v>
      </c>
      <c r="E52" s="21">
        <v>0.703240740740759</v>
      </c>
      <c r="F52" s="49">
        <v>59.9</v>
      </c>
      <c r="H52" s="21">
        <v>0.717129629629659</v>
      </c>
      <c r="I52" s="49">
        <v>56.4</v>
      </c>
      <c r="L52" s="21">
        <v>0.726157407407444</v>
      </c>
      <c r="M52" s="49">
        <v>56</v>
      </c>
      <c r="AE52" s="10"/>
    </row>
    <row r="53" spans="1:31" ht="13.5" thickBot="1">
      <c r="A53" s="23">
        <v>0.688773148148155</v>
      </c>
      <c r="B53" s="24">
        <v>67.1</v>
      </c>
      <c r="E53" s="23">
        <v>0.7033564814815</v>
      </c>
      <c r="F53" s="50">
        <v>63.3</v>
      </c>
      <c r="H53" s="23">
        <v>0.717245370370399</v>
      </c>
      <c r="I53" s="50">
        <v>55</v>
      </c>
      <c r="L53" s="23">
        <v>0.726273148148184</v>
      </c>
      <c r="M53" s="50">
        <v>57.9</v>
      </c>
      <c r="AE53" s="10"/>
    </row>
    <row r="54" spans="1:31" ht="12.75">
      <c r="A54" s="47">
        <v>0.688888888888895</v>
      </c>
      <c r="B54" s="51">
        <v>71.8</v>
      </c>
      <c r="E54" s="47">
        <v>0.70347222222224</v>
      </c>
      <c r="F54" s="48">
        <v>62.8</v>
      </c>
      <c r="H54" s="47">
        <v>0.71736111111114</v>
      </c>
      <c r="I54" s="48">
        <v>58.2</v>
      </c>
      <c r="L54" s="47">
        <v>0.726388888888925</v>
      </c>
      <c r="M54" s="48">
        <v>54.2</v>
      </c>
      <c r="AE54" s="10"/>
    </row>
    <row r="55" spans="1:31" ht="12.75">
      <c r="A55" s="21">
        <v>0.689004629629636</v>
      </c>
      <c r="B55" s="22">
        <v>72.3</v>
      </c>
      <c r="E55" s="21">
        <v>0.703587962962981</v>
      </c>
      <c r="F55" s="49">
        <v>63.2</v>
      </c>
      <c r="H55" s="21">
        <v>0.717476851851881</v>
      </c>
      <c r="I55" s="49">
        <v>54.3</v>
      </c>
      <c r="L55" s="21">
        <v>0.726504629629666</v>
      </c>
      <c r="M55" s="49">
        <v>52.2</v>
      </c>
      <c r="AE55" s="10"/>
    </row>
    <row r="56" spans="1:31" ht="12.75">
      <c r="A56" s="21">
        <v>0.689120370370377</v>
      </c>
      <c r="B56" s="22">
        <v>76</v>
      </c>
      <c r="E56" s="21">
        <v>0.703703703703722</v>
      </c>
      <c r="F56" s="49">
        <v>59.1</v>
      </c>
      <c r="H56" s="21">
        <v>0.717592592592622</v>
      </c>
      <c r="I56" s="49">
        <v>50.2</v>
      </c>
      <c r="L56" s="21">
        <v>0.726620370370407</v>
      </c>
      <c r="M56" s="49">
        <v>58.1</v>
      </c>
      <c r="AE56" s="10"/>
    </row>
    <row r="57" spans="1:31" ht="12.75">
      <c r="A57" s="21">
        <v>0.689236111111118</v>
      </c>
      <c r="B57" s="22">
        <v>71.4</v>
      </c>
      <c r="E57" s="21">
        <v>0.703819444444463</v>
      </c>
      <c r="F57" s="49">
        <v>57.7</v>
      </c>
      <c r="H57" s="21">
        <v>0.717708333333363</v>
      </c>
      <c r="I57" s="49">
        <v>57</v>
      </c>
      <c r="L57" s="21">
        <v>0.726736111111148</v>
      </c>
      <c r="M57" s="49">
        <v>59.8</v>
      </c>
      <c r="AE57" s="10"/>
    </row>
    <row r="58" spans="1:31" ht="12.75">
      <c r="A58" s="21">
        <v>0.689351851851859</v>
      </c>
      <c r="B58" s="22">
        <v>71.2</v>
      </c>
      <c r="E58" s="21">
        <v>0.703935185185204</v>
      </c>
      <c r="F58" s="49">
        <v>61.4</v>
      </c>
      <c r="H58" s="21">
        <v>0.717824074074104</v>
      </c>
      <c r="I58" s="49">
        <v>55</v>
      </c>
      <c r="L58" s="21">
        <v>0.726851851851889</v>
      </c>
      <c r="M58" s="49">
        <v>59.9</v>
      </c>
      <c r="AE58" s="10"/>
    </row>
    <row r="59" spans="1:31" ht="13.5" thickBot="1">
      <c r="A59" s="23">
        <v>0.6894675925926</v>
      </c>
      <c r="B59" s="24">
        <v>60</v>
      </c>
      <c r="E59" s="23">
        <v>0.704050925925945</v>
      </c>
      <c r="F59" s="50">
        <v>60.8</v>
      </c>
      <c r="H59" s="23">
        <v>0.717939814814844</v>
      </c>
      <c r="I59" s="50">
        <v>55.8</v>
      </c>
      <c r="L59" s="23">
        <v>0.726967592592629</v>
      </c>
      <c r="M59" s="50">
        <v>58.5</v>
      </c>
      <c r="AE59" s="10"/>
    </row>
    <row r="60" spans="1:31" ht="12.75">
      <c r="A60" s="47">
        <v>0.68958333333334</v>
      </c>
      <c r="B60" s="51">
        <v>59.8</v>
      </c>
      <c r="E60" s="47">
        <v>0.704166666666685</v>
      </c>
      <c r="F60" s="48">
        <v>62.1</v>
      </c>
      <c r="H60" s="47">
        <v>0.718055555555585</v>
      </c>
      <c r="I60" s="48">
        <v>57.7</v>
      </c>
      <c r="L60" s="47">
        <v>0.72708333333337</v>
      </c>
      <c r="M60" s="48">
        <v>58.1</v>
      </c>
      <c r="AE60" s="10"/>
    </row>
    <row r="61" spans="1:31" ht="12.75">
      <c r="A61" s="21">
        <v>0.689699074074081</v>
      </c>
      <c r="B61" s="22">
        <v>65.6</v>
      </c>
      <c r="E61" s="21">
        <v>0.704282407407426</v>
      </c>
      <c r="F61" s="49">
        <v>61.5</v>
      </c>
      <c r="H61" s="21">
        <v>0.718171296296326</v>
      </c>
      <c r="I61" s="49">
        <v>55.8</v>
      </c>
      <c r="L61" s="21">
        <v>0.727199074074111</v>
      </c>
      <c r="M61" s="49">
        <v>57</v>
      </c>
      <c r="AE61" s="10"/>
    </row>
    <row r="62" spans="1:31" ht="12.75">
      <c r="A62" s="21">
        <v>0.689814814814822</v>
      </c>
      <c r="B62" s="22">
        <v>67.7</v>
      </c>
      <c r="E62" s="21">
        <v>0.704398148148167</v>
      </c>
      <c r="F62" s="49">
        <v>65.1</v>
      </c>
      <c r="H62" s="21">
        <v>0.718287037037067</v>
      </c>
      <c r="I62" s="49">
        <v>53.9</v>
      </c>
      <c r="L62" s="21">
        <v>0.727314814814852</v>
      </c>
      <c r="M62" s="49">
        <v>57.1</v>
      </c>
      <c r="AE62" s="10"/>
    </row>
    <row r="63" spans="1:31" ht="12.75">
      <c r="A63" s="21">
        <v>0.689930555555563</v>
      </c>
      <c r="B63" s="22">
        <v>63.5</v>
      </c>
      <c r="E63" s="21">
        <v>0.704513888888908</v>
      </c>
      <c r="F63" s="49">
        <v>61.1</v>
      </c>
      <c r="H63" s="21">
        <v>0.718402777777808</v>
      </c>
      <c r="I63" s="49">
        <v>57.3</v>
      </c>
      <c r="L63" s="21">
        <v>0.727430555555593</v>
      </c>
      <c r="M63" s="49">
        <v>53.6</v>
      </c>
      <c r="AE63" s="10"/>
    </row>
    <row r="64" spans="1:31" ht="12.75">
      <c r="A64" s="21">
        <v>0.690046296296304</v>
      </c>
      <c r="B64" s="22">
        <v>72.1</v>
      </c>
      <c r="E64" s="21">
        <v>0.704629629629649</v>
      </c>
      <c r="F64" s="49">
        <v>62</v>
      </c>
      <c r="H64" s="21">
        <v>0.718518518518549</v>
      </c>
      <c r="I64" s="49">
        <v>57.1</v>
      </c>
      <c r="L64" s="21">
        <v>0.727546296296334</v>
      </c>
      <c r="M64" s="49">
        <v>50.6</v>
      </c>
      <c r="AE64" s="10"/>
    </row>
    <row r="65" spans="1:13" ht="13.5" thickBot="1">
      <c r="A65" s="23">
        <v>0.690162037037045</v>
      </c>
      <c r="B65" s="24">
        <v>57.3</v>
      </c>
      <c r="E65" s="23">
        <v>0.70474537037039</v>
      </c>
      <c r="F65" s="50">
        <v>67.7</v>
      </c>
      <c r="H65" s="23">
        <v>0.718634259259289</v>
      </c>
      <c r="I65" s="50">
        <v>57.9</v>
      </c>
      <c r="L65" s="23">
        <v>0.727662037037074</v>
      </c>
      <c r="M65" s="50">
        <v>53.4</v>
      </c>
    </row>
    <row r="66" spans="1:9" ht="12.75">
      <c r="A66" s="47">
        <v>0.690277777777785</v>
      </c>
      <c r="B66" s="51">
        <v>69.8</v>
      </c>
      <c r="E66" s="47">
        <v>0.70486111111113</v>
      </c>
      <c r="F66" s="48">
        <v>57.9</v>
      </c>
      <c r="H66" s="47">
        <v>0.71875000000003</v>
      </c>
      <c r="I66" s="48">
        <v>53.7</v>
      </c>
    </row>
    <row r="67" spans="1:9" ht="12.75">
      <c r="A67" s="21">
        <v>0.690393518518526</v>
      </c>
      <c r="B67" s="22">
        <v>71.1</v>
      </c>
      <c r="E67" s="21">
        <v>0.704976851851871</v>
      </c>
      <c r="F67" s="49">
        <v>59.1</v>
      </c>
      <c r="H67" s="21">
        <v>0.718865740740771</v>
      </c>
      <c r="I67" s="49">
        <v>52.8</v>
      </c>
    </row>
    <row r="68" spans="1:9" ht="12.75">
      <c r="A68" s="21">
        <v>0.690509259259267</v>
      </c>
      <c r="B68" s="22">
        <v>60.1</v>
      </c>
      <c r="E68" s="21">
        <v>0.705092592592612</v>
      </c>
      <c r="F68" s="49">
        <v>62.3</v>
      </c>
      <c r="H68" s="21">
        <v>0.718981481481512</v>
      </c>
      <c r="I68" s="49">
        <v>54.1</v>
      </c>
    </row>
    <row r="69" spans="1:9" ht="12.75">
      <c r="A69" s="21">
        <v>0.690625000000008</v>
      </c>
      <c r="B69" s="22">
        <v>64.5</v>
      </c>
      <c r="E69" s="21">
        <v>0.705208333333353</v>
      </c>
      <c r="F69" s="49">
        <v>62</v>
      </c>
      <c r="H69" s="21">
        <v>0.719097222222253</v>
      </c>
      <c r="I69" s="49">
        <v>56.8</v>
      </c>
    </row>
    <row r="70" spans="1:13" ht="12.75">
      <c r="A70" s="21">
        <v>0.690740740740749</v>
      </c>
      <c r="B70" s="22">
        <v>68.5</v>
      </c>
      <c r="E70" s="21">
        <v>0.705324074074094</v>
      </c>
      <c r="F70" s="49">
        <v>59</v>
      </c>
      <c r="H70" s="21">
        <v>0.719212962962994</v>
      </c>
      <c r="I70" s="49">
        <v>56.5</v>
      </c>
      <c r="M70" s="16"/>
    </row>
    <row r="71" spans="1:13" ht="13.5" thickBot="1">
      <c r="A71" s="23">
        <v>0.69085648148149</v>
      </c>
      <c r="B71" s="24">
        <v>73.1</v>
      </c>
      <c r="E71" s="23">
        <v>0.705439814814835</v>
      </c>
      <c r="F71" s="50">
        <v>52.3</v>
      </c>
      <c r="H71" s="23">
        <v>0.719328703703734</v>
      </c>
      <c r="I71" s="50">
        <v>57.3</v>
      </c>
      <c r="M71" s="16"/>
    </row>
    <row r="72" spans="1:13" ht="12.75">
      <c r="A72" s="47">
        <v>0.69097222222223</v>
      </c>
      <c r="B72" s="51">
        <v>55.3</v>
      </c>
      <c r="E72" s="47">
        <v>0.705555555555575</v>
      </c>
      <c r="F72" s="48">
        <v>66.1</v>
      </c>
      <c r="H72" s="47">
        <v>0.719444444444475</v>
      </c>
      <c r="I72" s="48">
        <v>63.3</v>
      </c>
      <c r="M72" s="16"/>
    </row>
    <row r="73" spans="1:13" ht="12.75">
      <c r="A73" s="21">
        <v>0.691087962962971</v>
      </c>
      <c r="B73" s="22">
        <v>71.6</v>
      </c>
      <c r="E73" s="21">
        <v>0.705671296296316</v>
      </c>
      <c r="F73" s="49">
        <v>64.1</v>
      </c>
      <c r="H73" s="21">
        <v>0.719560185185216</v>
      </c>
      <c r="I73" s="49">
        <v>54.8</v>
      </c>
      <c r="M73" s="16"/>
    </row>
    <row r="74" spans="1:13" ht="12.75">
      <c r="A74" s="21">
        <v>0.691203703703712</v>
      </c>
      <c r="B74" s="22">
        <v>62.3</v>
      </c>
      <c r="E74" s="21">
        <v>0.705787037037057</v>
      </c>
      <c r="F74" s="49">
        <v>59.1</v>
      </c>
      <c r="H74" s="21">
        <v>0.719675925925957</v>
      </c>
      <c r="I74" s="49">
        <v>53.6</v>
      </c>
      <c r="M74" s="16"/>
    </row>
    <row r="75" spans="1:13" ht="12.75">
      <c r="A75" s="21">
        <v>0.691319444444453</v>
      </c>
      <c r="B75" s="22">
        <v>70.3</v>
      </c>
      <c r="E75" s="21">
        <v>0.705902777777798</v>
      </c>
      <c r="F75" s="49">
        <v>61.1</v>
      </c>
      <c r="H75" s="21">
        <v>0.719791666666698</v>
      </c>
      <c r="I75" s="49">
        <v>53.9</v>
      </c>
      <c r="M75" s="16"/>
    </row>
    <row r="76" spans="1:13" ht="12.75">
      <c r="A76" s="21">
        <v>0.691435185185194</v>
      </c>
      <c r="B76" s="22">
        <v>73.3</v>
      </c>
      <c r="E76" s="21">
        <v>0.706018518518539</v>
      </c>
      <c r="F76" s="49">
        <v>55.8</v>
      </c>
      <c r="H76" s="21">
        <v>0.719907407407439</v>
      </c>
      <c r="I76" s="49">
        <v>55</v>
      </c>
      <c r="M76" s="16"/>
    </row>
    <row r="77" spans="1:13" ht="13.5" thickBot="1">
      <c r="A77" s="23">
        <v>0.691550925925935</v>
      </c>
      <c r="B77" s="24">
        <v>59.8</v>
      </c>
      <c r="E77" s="23">
        <v>0.70613425925928</v>
      </c>
      <c r="F77" s="50">
        <v>57.6</v>
      </c>
      <c r="H77" s="23">
        <v>0.720023148148179</v>
      </c>
      <c r="I77" s="50">
        <v>57.6</v>
      </c>
      <c r="M77" s="16"/>
    </row>
    <row r="78" spans="1:13" ht="12.75">
      <c r="A78" s="47">
        <v>0.691666666666675</v>
      </c>
      <c r="B78" s="51">
        <v>66.5</v>
      </c>
      <c r="E78" s="47">
        <v>0.70625000000002</v>
      </c>
      <c r="F78" s="48">
        <v>62</v>
      </c>
      <c r="H78" s="47">
        <v>0.72013888888892</v>
      </c>
      <c r="I78" s="48">
        <v>58.5</v>
      </c>
      <c r="M78" s="16"/>
    </row>
    <row r="79" spans="1:13" ht="12.75">
      <c r="A79" s="21">
        <v>0.691782407407416</v>
      </c>
      <c r="B79" s="22">
        <v>67.3</v>
      </c>
      <c r="E79" s="21">
        <v>0.706365740740761</v>
      </c>
      <c r="F79" s="49">
        <v>62.7</v>
      </c>
      <c r="H79" s="21">
        <v>0.720254629629661</v>
      </c>
      <c r="I79" s="49">
        <v>54.2</v>
      </c>
      <c r="M79" s="16"/>
    </row>
    <row r="80" spans="1:13" ht="12.75">
      <c r="A80" s="21">
        <v>0.691898148148157</v>
      </c>
      <c r="B80" s="22">
        <v>69.4</v>
      </c>
      <c r="E80" s="21">
        <v>0.706481481481502</v>
      </c>
      <c r="F80" s="49">
        <v>65.5</v>
      </c>
      <c r="H80" s="21">
        <v>0.720370370370402</v>
      </c>
      <c r="I80" s="49">
        <v>50.2</v>
      </c>
      <c r="M80" s="16"/>
    </row>
    <row r="81" spans="1:13" ht="12.75">
      <c r="A81" s="21">
        <v>0.692013888888898</v>
      </c>
      <c r="B81" s="22">
        <v>69.1</v>
      </c>
      <c r="E81" s="21">
        <v>0.706597222222243</v>
      </c>
      <c r="F81" s="49">
        <v>61.8</v>
      </c>
      <c r="H81" s="21">
        <v>0.720486111111143</v>
      </c>
      <c r="I81" s="49">
        <v>58.5</v>
      </c>
      <c r="M81" s="16"/>
    </row>
    <row r="82" spans="1:13" ht="12.75">
      <c r="A82" s="21">
        <v>0.692129629629639</v>
      </c>
      <c r="B82" s="22">
        <v>71.1</v>
      </c>
      <c r="E82" s="21">
        <v>0.706712962962984</v>
      </c>
      <c r="F82" s="49">
        <v>66</v>
      </c>
      <c r="H82" s="21">
        <v>0.720601851851884</v>
      </c>
      <c r="I82" s="49">
        <v>56.1</v>
      </c>
      <c r="M82" s="16"/>
    </row>
    <row r="83" spans="1:13" ht="13.5" thickBot="1">
      <c r="A83" s="23">
        <v>0.69224537037038</v>
      </c>
      <c r="B83" s="24">
        <v>60.2</v>
      </c>
      <c r="E83" s="23">
        <v>0.706828703703725</v>
      </c>
      <c r="F83" s="50">
        <v>57.5</v>
      </c>
      <c r="H83" s="23">
        <v>0.720717592592624</v>
      </c>
      <c r="I83" s="50">
        <v>58</v>
      </c>
      <c r="M83" s="16"/>
    </row>
    <row r="84" spans="1:22" ht="12.75">
      <c r="A84" s="47">
        <v>0.69236111111112</v>
      </c>
      <c r="B84" s="51">
        <v>59.1</v>
      </c>
      <c r="E84" s="47">
        <v>0.7069444444444444</v>
      </c>
      <c r="F84" s="48">
        <v>54.8</v>
      </c>
      <c r="H84" s="8"/>
      <c r="M84" s="16"/>
      <c r="V84" s="5"/>
    </row>
    <row r="85" spans="1:22" ht="12.75">
      <c r="A85" s="21">
        <v>0.692476851851861</v>
      </c>
      <c r="B85" s="22">
        <v>68.5</v>
      </c>
      <c r="E85" s="21">
        <v>0.707060185185206</v>
      </c>
      <c r="F85" s="49">
        <v>59.9</v>
      </c>
      <c r="M85" s="16"/>
      <c r="V85" s="5"/>
    </row>
    <row r="86" spans="1:22" ht="12.75">
      <c r="A86" s="21">
        <v>0.692592592592602</v>
      </c>
      <c r="B86" s="22">
        <v>70.8</v>
      </c>
      <c r="E86" s="21">
        <v>0.707175925925947</v>
      </c>
      <c r="F86" s="49">
        <v>63.2</v>
      </c>
      <c r="M86" s="16"/>
      <c r="V86" s="5"/>
    </row>
    <row r="87" spans="1:13" ht="12.75">
      <c r="A87" s="21">
        <v>0.692708333333343</v>
      </c>
      <c r="B87" s="22">
        <v>72.2</v>
      </c>
      <c r="E87" s="21">
        <v>0.707291666666688</v>
      </c>
      <c r="F87" s="49">
        <v>59.1</v>
      </c>
      <c r="M87" s="5"/>
    </row>
    <row r="88" spans="1:14" ht="12.75">
      <c r="A88" s="21">
        <v>0.692824074074084</v>
      </c>
      <c r="B88" s="22">
        <v>71.5</v>
      </c>
      <c r="E88" s="21">
        <v>0.707407407407429</v>
      </c>
      <c r="F88" s="49">
        <v>65.7</v>
      </c>
      <c r="K88" s="8"/>
      <c r="L88" s="5"/>
      <c r="M88" s="5"/>
      <c r="N88" s="9"/>
    </row>
    <row r="89" spans="1:14" ht="13.5" thickBot="1">
      <c r="A89" s="52">
        <v>0.692939814814825</v>
      </c>
      <c r="B89" s="53">
        <v>75.5</v>
      </c>
      <c r="E89" s="52">
        <v>0.70752314814817</v>
      </c>
      <c r="F89" s="54">
        <v>56.6</v>
      </c>
      <c r="K89" s="8"/>
      <c r="L89" s="5"/>
      <c r="M89" s="5"/>
      <c r="N89" s="9"/>
    </row>
    <row r="90" spans="1:6" ht="12.75">
      <c r="A90" s="47">
        <v>0.693055555555565</v>
      </c>
      <c r="B90" s="51">
        <v>68</v>
      </c>
      <c r="E90" s="47">
        <v>0.70763888888891</v>
      </c>
      <c r="F90" s="48">
        <v>55.5</v>
      </c>
    </row>
    <row r="91" spans="1:6" ht="12.75">
      <c r="A91" s="21">
        <v>0.693171296296306</v>
      </c>
      <c r="B91" s="22">
        <v>65.1</v>
      </c>
      <c r="E91" s="21">
        <v>0.707754629629651</v>
      </c>
      <c r="F91" s="49">
        <v>64.7</v>
      </c>
    </row>
    <row r="92" spans="1:6" ht="12.75">
      <c r="A92" s="21">
        <v>0.693287037037047</v>
      </c>
      <c r="B92" s="22">
        <v>69.1</v>
      </c>
      <c r="E92" s="21">
        <v>0.707870370370392</v>
      </c>
      <c r="F92" s="49">
        <v>57.6</v>
      </c>
    </row>
    <row r="93" spans="1:6" ht="12.75">
      <c r="A93" s="21">
        <v>0.693402777777788</v>
      </c>
      <c r="B93" s="22">
        <v>67.4</v>
      </c>
      <c r="E93" s="21">
        <v>0.707986111111133</v>
      </c>
      <c r="F93" s="49">
        <v>54.8</v>
      </c>
    </row>
    <row r="94" spans="1:6" ht="12.75">
      <c r="A94" s="21">
        <v>0.693518518518529</v>
      </c>
      <c r="B94" s="22">
        <v>70.6</v>
      </c>
      <c r="E94" s="21">
        <v>0.708101851851874</v>
      </c>
      <c r="F94" s="49">
        <v>59.9</v>
      </c>
    </row>
    <row r="95" spans="1:6" ht="13.5" thickBot="1">
      <c r="A95" s="23">
        <v>0.69363425925927</v>
      </c>
      <c r="B95" s="24">
        <v>69.1</v>
      </c>
      <c r="E95" s="23">
        <v>0.708217592592615</v>
      </c>
      <c r="F95" s="50">
        <v>62.3</v>
      </c>
    </row>
    <row r="96" spans="1:6" ht="12.75">
      <c r="A96" s="47">
        <v>0.69375000000001</v>
      </c>
      <c r="B96" s="51">
        <v>72.7</v>
      </c>
      <c r="E96" s="47">
        <v>0.708333333333355</v>
      </c>
      <c r="F96" s="48">
        <v>62.1</v>
      </c>
    </row>
    <row r="97" spans="1:6" ht="12.75">
      <c r="A97" s="21">
        <v>0.693865740740751</v>
      </c>
      <c r="B97" s="22">
        <v>69.3</v>
      </c>
      <c r="E97" s="21">
        <v>0.708449074074096</v>
      </c>
      <c r="F97" s="49">
        <v>64.3</v>
      </c>
    </row>
    <row r="98" spans="1:6" ht="12.75">
      <c r="A98" s="21">
        <v>0.693981481481492</v>
      </c>
      <c r="B98" s="22">
        <v>58.7</v>
      </c>
      <c r="E98" s="21">
        <v>0.708564814814837</v>
      </c>
      <c r="F98" s="49">
        <v>59.3</v>
      </c>
    </row>
    <row r="99" spans="1:6" ht="12.75">
      <c r="A99" s="21">
        <v>0.694097222222233</v>
      </c>
      <c r="B99" s="22">
        <v>63.3</v>
      </c>
      <c r="E99" s="21">
        <v>0.708680555555578</v>
      </c>
      <c r="F99" s="49">
        <v>54.3</v>
      </c>
    </row>
    <row r="100" spans="1:6" ht="12.75">
      <c r="A100" s="21">
        <v>0.694212962962974</v>
      </c>
      <c r="B100" s="22">
        <v>67.8</v>
      </c>
      <c r="E100" s="21">
        <v>0.708796296296319</v>
      </c>
      <c r="F100" s="49">
        <v>60.5</v>
      </c>
    </row>
    <row r="101" spans="1:6" ht="13.5" thickBot="1">
      <c r="A101" s="23">
        <v>0.694328703703715</v>
      </c>
      <c r="B101" s="24">
        <v>77.1</v>
      </c>
      <c r="E101" s="23">
        <v>0.70891203703706</v>
      </c>
      <c r="F101" s="50">
        <v>68.9</v>
      </c>
    </row>
    <row r="102" spans="1:6" ht="12.75">
      <c r="A102" s="47">
        <v>0.694444444444455</v>
      </c>
      <c r="B102" s="51">
        <v>63.1</v>
      </c>
      <c r="E102" s="47">
        <v>0.7090277777778</v>
      </c>
      <c r="F102" s="48">
        <v>59.1</v>
      </c>
    </row>
    <row r="103" spans="1:6" ht="12.75">
      <c r="A103" s="21">
        <v>0.694560185185196</v>
      </c>
      <c r="B103" s="22">
        <v>59.1</v>
      </c>
      <c r="E103" s="21">
        <v>0.709143518518541</v>
      </c>
      <c r="F103" s="49">
        <v>59.6</v>
      </c>
    </row>
    <row r="104" spans="1:6" ht="12.75">
      <c r="A104" s="21">
        <v>0.694675925925937</v>
      </c>
      <c r="B104" s="22">
        <v>61.6</v>
      </c>
      <c r="E104" s="21">
        <v>0.709259259259282</v>
      </c>
      <c r="F104" s="49">
        <v>52.3</v>
      </c>
    </row>
    <row r="105" spans="1:6" ht="12.75">
      <c r="A105" s="21">
        <v>0.694791666666678</v>
      </c>
      <c r="B105" s="22">
        <v>65.6</v>
      </c>
      <c r="E105" s="21">
        <v>0.709375000000023</v>
      </c>
      <c r="F105" s="49">
        <v>54.6</v>
      </c>
    </row>
    <row r="106" spans="1:6" ht="12.75">
      <c r="A106" s="21">
        <v>0.694907407407419</v>
      </c>
      <c r="B106" s="22">
        <v>66.5</v>
      </c>
      <c r="E106" s="21">
        <v>0.709490740740764</v>
      </c>
      <c r="F106" s="49">
        <v>57.7</v>
      </c>
    </row>
    <row r="107" spans="1:6" ht="13.5" thickBot="1">
      <c r="A107" s="23">
        <v>0.69502314814816</v>
      </c>
      <c r="B107" s="24">
        <v>64.1</v>
      </c>
      <c r="E107" s="23">
        <v>0.709606481481505</v>
      </c>
      <c r="F107" s="50">
        <v>58.4</v>
      </c>
    </row>
    <row r="108" spans="1:6" ht="12.75">
      <c r="A108" s="47">
        <v>0.6951388888889</v>
      </c>
      <c r="B108" s="51">
        <v>73.1</v>
      </c>
      <c r="E108" s="47">
        <v>0.709722222222245</v>
      </c>
      <c r="F108" s="48">
        <v>52.7</v>
      </c>
    </row>
    <row r="109" spans="1:6" ht="12.75">
      <c r="A109" s="21">
        <v>0.695254629629641</v>
      </c>
      <c r="B109" s="22">
        <v>74.9</v>
      </c>
      <c r="E109" s="21">
        <v>0.709837962962986</v>
      </c>
      <c r="F109" s="49">
        <v>58.7</v>
      </c>
    </row>
    <row r="110" spans="1:6" ht="12.75">
      <c r="A110" s="21">
        <v>0.695370370370382</v>
      </c>
      <c r="B110" s="22">
        <v>72.7</v>
      </c>
      <c r="E110" s="21">
        <v>0.709953703703727</v>
      </c>
      <c r="F110" s="49">
        <v>62.1</v>
      </c>
    </row>
    <row r="111" spans="1:6" ht="12.75">
      <c r="A111" s="21">
        <v>0.695486111111123</v>
      </c>
      <c r="B111" s="22">
        <v>67.7</v>
      </c>
      <c r="E111" s="21">
        <v>0.710069444444468</v>
      </c>
      <c r="F111" s="49">
        <v>61.1</v>
      </c>
    </row>
    <row r="112" spans="1:6" ht="12.75">
      <c r="A112" s="21">
        <v>0.695601851851864</v>
      </c>
      <c r="B112" s="22">
        <v>56.2</v>
      </c>
      <c r="E112" s="21">
        <v>0.710185185185209</v>
      </c>
      <c r="F112" s="49">
        <v>60.9</v>
      </c>
    </row>
    <row r="113" spans="1:6" ht="13.5" thickBot="1">
      <c r="A113" s="23">
        <v>0.695717592592605</v>
      </c>
      <c r="B113" s="24">
        <v>72.2</v>
      </c>
      <c r="E113" s="23">
        <v>0.71030092592595</v>
      </c>
      <c r="F113" s="50">
        <v>61</v>
      </c>
    </row>
    <row r="114" spans="1:6" ht="12.75">
      <c r="A114" s="47">
        <v>0.695833333333345</v>
      </c>
      <c r="B114" s="51">
        <v>68.5</v>
      </c>
      <c r="E114" s="47">
        <v>0.71041666666669</v>
      </c>
      <c r="F114" s="48">
        <v>61.9</v>
      </c>
    </row>
    <row r="115" spans="1:6" ht="12.75">
      <c r="A115" s="21">
        <v>0.695949074074086</v>
      </c>
      <c r="B115" s="22">
        <v>73.3</v>
      </c>
      <c r="E115" s="21">
        <v>0.710532407407431</v>
      </c>
      <c r="F115" s="49">
        <v>61.5</v>
      </c>
    </row>
    <row r="116" spans="1:6" ht="12.75">
      <c r="A116" s="21">
        <v>0.696064814814827</v>
      </c>
      <c r="B116" s="22">
        <v>70.1</v>
      </c>
      <c r="E116" s="21">
        <v>0.710648148148172</v>
      </c>
      <c r="F116" s="49">
        <v>60.3</v>
      </c>
    </row>
    <row r="117" spans="1:6" ht="12.75">
      <c r="A117" s="21">
        <v>0.696180555555568</v>
      </c>
      <c r="B117" s="22">
        <v>70.8</v>
      </c>
      <c r="E117" s="21">
        <v>0.710763888888913</v>
      </c>
      <c r="F117" s="49">
        <v>60.4</v>
      </c>
    </row>
    <row r="118" spans="1:6" ht="12.75">
      <c r="A118" s="21">
        <v>0.696296296296309</v>
      </c>
      <c r="B118" s="22">
        <v>69.6</v>
      </c>
      <c r="E118" s="21">
        <v>0.710879629629654</v>
      </c>
      <c r="F118" s="49">
        <v>64</v>
      </c>
    </row>
    <row r="119" spans="1:6" ht="13.5" thickBot="1">
      <c r="A119" s="23">
        <v>0.69641203703705</v>
      </c>
      <c r="B119" s="24">
        <v>59.3</v>
      </c>
      <c r="E119" s="23">
        <v>0.710995370370395</v>
      </c>
      <c r="F119" s="50">
        <v>60.8</v>
      </c>
    </row>
    <row r="120" spans="1:6" ht="12.75">
      <c r="A120" s="47">
        <v>0.69652777777779</v>
      </c>
      <c r="B120" s="51">
        <v>64.6</v>
      </c>
      <c r="E120" s="47">
        <v>0.711111111111135</v>
      </c>
      <c r="F120" s="48">
        <v>64.9</v>
      </c>
    </row>
    <row r="121" spans="1:6" ht="12.75">
      <c r="A121" s="21">
        <v>0.696643518518531</v>
      </c>
      <c r="B121" s="22">
        <v>69.4</v>
      </c>
      <c r="E121" s="21">
        <v>0.711226851851876</v>
      </c>
      <c r="F121" s="49">
        <v>63.6</v>
      </c>
    </row>
    <row r="122" spans="1:6" ht="12.75">
      <c r="A122" s="21">
        <v>0.696759259259272</v>
      </c>
      <c r="B122" s="22">
        <v>63.7</v>
      </c>
      <c r="E122" s="21">
        <v>0.711342592592617</v>
      </c>
      <c r="F122" s="49">
        <v>65.7</v>
      </c>
    </row>
    <row r="123" spans="1:6" ht="12.75">
      <c r="A123" s="21">
        <v>0.696875000000013</v>
      </c>
      <c r="B123" s="22">
        <v>59</v>
      </c>
      <c r="E123" s="21">
        <v>0.711458333333358</v>
      </c>
      <c r="F123" s="49">
        <v>63</v>
      </c>
    </row>
    <row r="124" spans="1:6" ht="12.75">
      <c r="A124" s="21">
        <v>0.696990740740754</v>
      </c>
      <c r="B124" s="22">
        <v>60</v>
      </c>
      <c r="E124" s="21">
        <v>0.711574074074099</v>
      </c>
      <c r="F124" s="49">
        <v>55.7</v>
      </c>
    </row>
    <row r="125" spans="1:6" ht="13.5" thickBot="1">
      <c r="A125" s="23">
        <v>0.697106481481495</v>
      </c>
      <c r="B125" s="24">
        <v>75.5</v>
      </c>
      <c r="E125" s="23">
        <v>0.71168981481484</v>
      </c>
      <c r="F125" s="50">
        <v>51.4</v>
      </c>
    </row>
    <row r="126" spans="1:6" ht="12.75">
      <c r="A126" s="47">
        <v>0.697222222222235</v>
      </c>
      <c r="B126" s="51">
        <v>68.9</v>
      </c>
      <c r="E126" s="47">
        <v>0.71180555555558</v>
      </c>
      <c r="F126" s="48">
        <v>63.5</v>
      </c>
    </row>
    <row r="127" spans="1:6" ht="12.75">
      <c r="A127" s="21">
        <v>0.697337962962976</v>
      </c>
      <c r="B127" s="22">
        <v>68.6</v>
      </c>
      <c r="E127" s="21">
        <v>0.711921296296321</v>
      </c>
      <c r="F127" s="49">
        <v>69.8</v>
      </c>
    </row>
    <row r="128" spans="1:6" ht="12.75">
      <c r="A128" s="21">
        <v>0.697453703703717</v>
      </c>
      <c r="B128" s="22">
        <v>72.3</v>
      </c>
      <c r="E128" s="21">
        <v>0.712037037037062</v>
      </c>
      <c r="F128" s="49">
        <v>64.6</v>
      </c>
    </row>
    <row r="129" spans="1:6" ht="12.75">
      <c r="A129" s="21">
        <v>0.697569444444458</v>
      </c>
      <c r="B129" s="22">
        <v>67.3</v>
      </c>
      <c r="E129" s="21">
        <v>0.712152777777803</v>
      </c>
      <c r="F129" s="49">
        <v>55.7</v>
      </c>
    </row>
    <row r="130" spans="1:6" ht="12.75">
      <c r="A130" s="21">
        <v>0.697685185185199</v>
      </c>
      <c r="B130" s="22">
        <v>69.7</v>
      </c>
      <c r="E130" s="21">
        <v>0.712268518518544</v>
      </c>
      <c r="F130" s="49">
        <v>63.2</v>
      </c>
    </row>
    <row r="131" spans="1:6" ht="13.5" thickBot="1">
      <c r="A131" s="23">
        <v>0.69780092592594</v>
      </c>
      <c r="B131" s="24">
        <v>73.2</v>
      </c>
      <c r="E131" s="23">
        <v>0.712384259259285</v>
      </c>
      <c r="F131" s="50">
        <v>59.3</v>
      </c>
    </row>
    <row r="132" spans="1:6" ht="12.75">
      <c r="A132" s="8"/>
      <c r="B132" s="44"/>
      <c r="E132" s="8"/>
      <c r="F132" s="45"/>
    </row>
    <row r="133" spans="1:7" ht="12.75">
      <c r="A133" s="2"/>
      <c r="G133" s="3"/>
    </row>
    <row r="134" spans="1:7" ht="18">
      <c r="A134" s="68" t="s">
        <v>45</v>
      </c>
      <c r="B134" s="26"/>
      <c r="C134" s="26"/>
      <c r="G134" s="3"/>
    </row>
    <row r="135" spans="1:7" ht="13.5" customHeight="1" thickBot="1">
      <c r="A135" s="68"/>
      <c r="B135" s="26"/>
      <c r="C135" s="26"/>
      <c r="G135" s="3"/>
    </row>
    <row r="136" spans="1:7" ht="13.5" thickBot="1">
      <c r="A136" s="86" t="s">
        <v>49</v>
      </c>
      <c r="B136" s="201" t="s">
        <v>50</v>
      </c>
      <c r="C136" s="206"/>
      <c r="G136" s="3"/>
    </row>
    <row r="137" spans="1:7" ht="12.75">
      <c r="A137" s="63" t="s">
        <v>43</v>
      </c>
      <c r="B137" s="214">
        <v>67.18</v>
      </c>
      <c r="C137" s="215"/>
      <c r="G137" s="3"/>
    </row>
    <row r="138" spans="1:3" ht="12.75">
      <c r="A138" s="69" t="s">
        <v>44</v>
      </c>
      <c r="B138" s="216">
        <v>60.27</v>
      </c>
      <c r="C138" s="217"/>
    </row>
    <row r="139" spans="1:3" ht="12.75">
      <c r="A139" s="62" t="s">
        <v>13</v>
      </c>
      <c r="B139" s="218">
        <f>AVERAGE(I24:I83)</f>
        <v>55.75000000000001</v>
      </c>
      <c r="C139" s="219"/>
    </row>
    <row r="140" spans="1:3" ht="13.5" thickBot="1">
      <c r="A140" s="70" t="s">
        <v>14</v>
      </c>
      <c r="B140" s="228">
        <f>AVERAGE(M24:M65)</f>
        <v>55.652380952380966</v>
      </c>
      <c r="C140" s="229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1:15" ht="18">
      <c r="A143" s="79" t="s">
        <v>48</v>
      </c>
      <c r="B143" s="79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31"/>
      <c r="N143" s="13"/>
      <c r="O143" s="71"/>
    </row>
    <row r="144" spans="1:15" ht="13.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31"/>
      <c r="N144" s="13"/>
      <c r="O144" s="71"/>
    </row>
    <row r="145" spans="1:15" ht="13.5" customHeight="1">
      <c r="A145" s="74" t="s">
        <v>43</v>
      </c>
      <c r="B145" s="74"/>
      <c r="C145" s="75"/>
      <c r="D145" s="76"/>
      <c r="E145" s="74" t="s">
        <v>44</v>
      </c>
      <c r="F145" s="75"/>
      <c r="G145" s="75"/>
      <c r="H145" s="74" t="s">
        <v>13</v>
      </c>
      <c r="I145" s="75"/>
      <c r="J145" s="75"/>
      <c r="K145" s="76"/>
      <c r="L145" s="74" t="s">
        <v>14</v>
      </c>
      <c r="M145" s="31"/>
      <c r="N145" s="13"/>
      <c r="O145" s="71"/>
    </row>
    <row r="146" ht="13.5" thickBot="1">
      <c r="M146" s="5"/>
    </row>
    <row r="147" spans="1:13" ht="12.75">
      <c r="A147" s="182" t="s">
        <v>42</v>
      </c>
      <c r="B147" s="166" t="s">
        <v>24</v>
      </c>
      <c r="C147" s="186" t="s">
        <v>95</v>
      </c>
      <c r="D147" s="26"/>
      <c r="E147" s="182" t="s">
        <v>42</v>
      </c>
      <c r="F147" s="166" t="s">
        <v>24</v>
      </c>
      <c r="G147" s="186" t="s">
        <v>95</v>
      </c>
      <c r="H147" s="182" t="s">
        <v>42</v>
      </c>
      <c r="I147" s="166" t="s">
        <v>24</v>
      </c>
      <c r="J147" s="186" t="s">
        <v>95</v>
      </c>
      <c r="K147" s="26"/>
      <c r="L147" s="182" t="s">
        <v>42</v>
      </c>
      <c r="M147" s="166" t="s">
        <v>24</v>
      </c>
    </row>
    <row r="148" spans="1:13" ht="13.5" thickBot="1">
      <c r="A148" s="183"/>
      <c r="B148" s="167"/>
      <c r="C148" s="186"/>
      <c r="D148" s="26"/>
      <c r="E148" s="183"/>
      <c r="F148" s="167"/>
      <c r="G148" s="186"/>
      <c r="H148" s="183"/>
      <c r="I148" s="167"/>
      <c r="J148" s="186"/>
      <c r="K148" s="26"/>
      <c r="L148" s="183"/>
      <c r="M148" s="167"/>
    </row>
    <row r="149" spans="1:14" ht="12.75">
      <c r="A149" s="47">
        <v>0.6854166666666667</v>
      </c>
      <c r="B149" s="103">
        <v>64.5</v>
      </c>
      <c r="C149" s="15">
        <f>STDEV(B24:B29)</f>
        <v>8.54166260162504</v>
      </c>
      <c r="E149" s="47">
        <v>0.7</v>
      </c>
      <c r="F149" s="103">
        <v>52.67</v>
      </c>
      <c r="G149" s="15">
        <f>STDEV(F24:F29)</f>
        <v>7.773137504680157</v>
      </c>
      <c r="H149" s="47">
        <v>0.7138888888888889</v>
      </c>
      <c r="I149" s="48">
        <v>55.6</v>
      </c>
      <c r="J149" s="15">
        <f>STDEV(I24:I29)</f>
        <v>2.130727575266115</v>
      </c>
      <c r="L149" s="47">
        <v>0.7229166666667</v>
      </c>
      <c r="M149" s="48">
        <v>54.28333333333333</v>
      </c>
      <c r="N149" s="15">
        <f>STDEV(M24:M29)</f>
        <v>1.361494277133552</v>
      </c>
    </row>
    <row r="150" spans="1:14" ht="12.75">
      <c r="A150" s="21">
        <v>0.686111111111111</v>
      </c>
      <c r="B150" s="99">
        <v>64.5</v>
      </c>
      <c r="C150" s="15">
        <f>STDEV(B30:B35)</f>
        <v>6.613924704742279</v>
      </c>
      <c r="E150" s="21">
        <v>0.7006944444444444</v>
      </c>
      <c r="F150" s="99">
        <v>60.68</v>
      </c>
      <c r="G150" s="15">
        <f>STDEV(F30:F35)</f>
        <v>3.88042093936557</v>
      </c>
      <c r="H150" s="21">
        <v>0.7145833333333332</v>
      </c>
      <c r="I150" s="49">
        <v>56.11666666666667</v>
      </c>
      <c r="J150" s="15">
        <f>STDEV(I30:I35)</f>
        <v>1.6869103908229717</v>
      </c>
      <c r="L150" s="21">
        <v>0.723611111111145</v>
      </c>
      <c r="M150" s="49">
        <v>56.06666666666666</v>
      </c>
      <c r="N150" s="15">
        <f>STDEV(M30:M35)</f>
        <v>3.2029153386669003</v>
      </c>
    </row>
    <row r="151" spans="1:32" ht="12.75">
      <c r="A151" s="21">
        <v>0.686805555555555</v>
      </c>
      <c r="B151" s="99">
        <v>67.7</v>
      </c>
      <c r="C151" s="15">
        <f>STDEV(B36:B41)</f>
        <v>3.88998714650823</v>
      </c>
      <c r="E151" s="21">
        <v>0.701388888888889</v>
      </c>
      <c r="F151" s="99">
        <v>62</v>
      </c>
      <c r="G151" s="15">
        <f>STDEV(F36:F41)</f>
        <v>4.5878099350343975</v>
      </c>
      <c r="H151" s="21">
        <v>0.715277777777778</v>
      </c>
      <c r="I151" s="49">
        <v>56.86666666666667</v>
      </c>
      <c r="J151" s="15">
        <f>STDEV(I36:I41)</f>
        <v>4.235878499988713</v>
      </c>
      <c r="L151" s="21">
        <v>0.72430555555559</v>
      </c>
      <c r="M151" s="49">
        <v>56.21666666666667</v>
      </c>
      <c r="N151" s="15">
        <f>STDEV(M36:M41)</f>
        <v>2.8561629271921403</v>
      </c>
      <c r="AD151" s="8"/>
      <c r="AE151" s="5"/>
      <c r="AF151" s="5"/>
    </row>
    <row r="152" spans="1:32" ht="12.75">
      <c r="A152" s="21">
        <v>0.6875</v>
      </c>
      <c r="B152" s="99">
        <v>66.92</v>
      </c>
      <c r="C152" s="15">
        <f>STDEV(B42:B47)</f>
        <v>6.492277463776991</v>
      </c>
      <c r="E152" s="21">
        <v>0.702083333333333</v>
      </c>
      <c r="F152" s="99">
        <v>62</v>
      </c>
      <c r="G152" s="15">
        <f>STDEV(F42:F47)</f>
        <v>1.6887865466068848</v>
      </c>
      <c r="H152" s="21">
        <v>0.715972222222222</v>
      </c>
      <c r="I152" s="49">
        <v>54.21666666666667</v>
      </c>
      <c r="J152" s="15">
        <f>STDEV(I42:I47)</f>
        <v>2.0922874244870093</v>
      </c>
      <c r="L152" s="21">
        <v>0.725000000000035</v>
      </c>
      <c r="M152" s="49">
        <v>55.05</v>
      </c>
      <c r="N152" s="15">
        <f>STDEV(M42:M47)</f>
        <v>1.3751363568753279</v>
      </c>
      <c r="AD152" s="5"/>
      <c r="AE152" s="5"/>
      <c r="AF152" s="5"/>
    </row>
    <row r="153" spans="1:32" ht="12.75">
      <c r="A153" s="21">
        <v>0.688194444444444</v>
      </c>
      <c r="B153" s="99">
        <v>67.63</v>
      </c>
      <c r="C153" s="15">
        <f>STDEV(B48:B53)</f>
        <v>8.023881022713898</v>
      </c>
      <c r="E153" s="21">
        <v>0.702777777777778</v>
      </c>
      <c r="F153" s="99">
        <v>59.6</v>
      </c>
      <c r="G153" s="15">
        <f>STDEV(F48:F53)</f>
        <v>3.047622023808147</v>
      </c>
      <c r="H153" s="21">
        <v>0.716666666666666</v>
      </c>
      <c r="I153" s="49">
        <v>55.51666666666666</v>
      </c>
      <c r="J153" s="15">
        <f>STDEV(I48:I53)</f>
        <v>1.334790870012237</v>
      </c>
      <c r="L153" s="21">
        <v>0.72569444444448</v>
      </c>
      <c r="M153" s="49">
        <v>55.86666666666667</v>
      </c>
      <c r="N153" s="15">
        <f>STDEV(M48:M53)</f>
        <v>1.5616230872609884</v>
      </c>
      <c r="AD153" s="5"/>
      <c r="AE153" s="5"/>
      <c r="AF153" s="5"/>
    </row>
    <row r="154" spans="1:32" ht="12.75" customHeight="1">
      <c r="A154" s="21">
        <v>0.688888888888888</v>
      </c>
      <c r="B154" s="99">
        <v>70.45</v>
      </c>
      <c r="C154" s="15">
        <f>STDEV(B54:B59)</f>
        <v>5.416917942889735</v>
      </c>
      <c r="E154" s="21">
        <v>0.703472222222222</v>
      </c>
      <c r="F154" s="99">
        <v>60.83</v>
      </c>
      <c r="G154" s="15">
        <f>STDEV(F54:F59)</f>
        <v>2.1266562173200896</v>
      </c>
      <c r="H154" s="21">
        <v>0.717361111111111</v>
      </c>
      <c r="I154" s="49">
        <v>55.083333333333336</v>
      </c>
      <c r="J154" s="15">
        <f>STDEV(I54:I59)</f>
        <v>2.770138384028205</v>
      </c>
      <c r="L154" s="21">
        <v>0.726388888888925</v>
      </c>
      <c r="M154" s="49">
        <v>57.11666666666667</v>
      </c>
      <c r="N154" s="15">
        <f>STDEV(M54:M59)</f>
        <v>3.178311920920759</v>
      </c>
      <c r="Z154" s="5"/>
      <c r="AA154" s="5"/>
      <c r="AB154" s="5"/>
      <c r="AD154" s="8"/>
      <c r="AE154" s="5"/>
      <c r="AF154" s="5"/>
    </row>
    <row r="155" spans="1:32" ht="13.5" thickBot="1">
      <c r="A155" s="21">
        <v>0.689583333333333</v>
      </c>
      <c r="B155" s="99">
        <v>64.33</v>
      </c>
      <c r="C155" s="15">
        <f>STDEV(B60:B65)</f>
        <v>5.366066218997381</v>
      </c>
      <c r="E155" s="21">
        <v>0.704166666666667</v>
      </c>
      <c r="F155" s="99">
        <v>63.25</v>
      </c>
      <c r="G155" s="15">
        <f>STDEV(F60:F65)</f>
        <v>2.5998076851952683</v>
      </c>
      <c r="H155" s="21">
        <v>0.718055555555555</v>
      </c>
      <c r="I155" s="49">
        <v>56.61666666666667</v>
      </c>
      <c r="J155" s="15">
        <f>STDEV(I60:I65)</f>
        <v>1.5210741818420759</v>
      </c>
      <c r="L155" s="23">
        <v>0.72708333333337</v>
      </c>
      <c r="M155" s="50">
        <v>54.96666666666666</v>
      </c>
      <c r="N155" s="15">
        <f>STDEV(M60:M65)</f>
        <v>2.894592659886386</v>
      </c>
      <c r="Z155" s="5"/>
      <c r="AA155" s="5"/>
      <c r="AB155" s="5"/>
      <c r="AD155" s="8"/>
      <c r="AE155" s="5"/>
      <c r="AF155" s="5"/>
    </row>
    <row r="156" spans="1:32" ht="12.75">
      <c r="A156" s="21">
        <v>0.690277777777777</v>
      </c>
      <c r="B156" s="99">
        <v>67.85</v>
      </c>
      <c r="C156" s="15">
        <f>STDEV(B66:B71)</f>
        <v>4.767284342264438</v>
      </c>
      <c r="E156" s="21">
        <v>0.704861111111111</v>
      </c>
      <c r="F156" s="99">
        <v>58.77</v>
      </c>
      <c r="G156" s="15">
        <f>STDEV(F66:F71)</f>
        <v>3.624178067737077</v>
      </c>
      <c r="H156" s="21">
        <v>0.718749999999999</v>
      </c>
      <c r="I156" s="49">
        <v>55.2</v>
      </c>
      <c r="J156" s="15">
        <f>STDEV(I66:I71)</f>
        <v>1.8910314645717041</v>
      </c>
      <c r="K156" s="8"/>
      <c r="L156" s="66"/>
      <c r="N156" s="15"/>
      <c r="Z156" s="5"/>
      <c r="AA156" s="5"/>
      <c r="AB156" s="5"/>
      <c r="AD156" s="8"/>
      <c r="AE156" s="5"/>
      <c r="AF156" s="5"/>
    </row>
    <row r="157" spans="1:32" ht="12.75">
      <c r="A157" s="21">
        <v>0.690972222222221</v>
      </c>
      <c r="B157" s="99">
        <v>65.43</v>
      </c>
      <c r="C157" s="15">
        <f>STDEV(B72:B77)</f>
        <v>7.318925239860455</v>
      </c>
      <c r="E157" s="21">
        <v>0.705555555555555</v>
      </c>
      <c r="F157" s="99">
        <v>60.63</v>
      </c>
      <c r="G157" s="15">
        <f>STDEV(F72:F77)</f>
        <v>3.9251326941475293</v>
      </c>
      <c r="H157" s="21">
        <v>0.719444444444444</v>
      </c>
      <c r="I157" s="49">
        <v>56.366666666666674</v>
      </c>
      <c r="J157" s="15">
        <f>STDEV(I72:I77)</f>
        <v>3.6784054516414635</v>
      </c>
      <c r="N157" s="15"/>
      <c r="Z157" s="5"/>
      <c r="AA157" s="5"/>
      <c r="AB157" s="5"/>
      <c r="AD157" s="8"/>
      <c r="AE157" s="5"/>
      <c r="AF157" s="5"/>
    </row>
    <row r="158" spans="1:32" ht="13.5" thickBot="1">
      <c r="A158" s="21">
        <v>0.691666666666666</v>
      </c>
      <c r="B158" s="99">
        <v>67.27</v>
      </c>
      <c r="C158" s="15">
        <f>STDEV(B78:B83)</f>
        <v>3.824482535803731</v>
      </c>
      <c r="E158" s="21">
        <v>0.70625</v>
      </c>
      <c r="F158" s="99">
        <v>62.58</v>
      </c>
      <c r="G158" s="15">
        <f>STDEV(F78:F83)</f>
        <v>3.0655613950247664</v>
      </c>
      <c r="H158" s="23">
        <v>0.720138888888888</v>
      </c>
      <c r="I158" s="50">
        <v>55.916666666666664</v>
      </c>
      <c r="J158" s="15">
        <f>STDEV(I78:I83)</f>
        <v>3.2664455707490836</v>
      </c>
      <c r="N158" s="15"/>
      <c r="Z158" s="5"/>
      <c r="AA158" s="5"/>
      <c r="AB158" s="5"/>
      <c r="AD158" s="8"/>
      <c r="AE158" s="5"/>
      <c r="AF158" s="5"/>
    </row>
    <row r="159" spans="1:32" ht="12.75">
      <c r="A159" s="21">
        <v>0.69236111111111</v>
      </c>
      <c r="B159" s="99">
        <v>69.6</v>
      </c>
      <c r="C159" s="15">
        <f>STDEV(B84:B89)</f>
        <v>5.622810685057881</v>
      </c>
      <c r="E159" s="21">
        <v>0.706944444444444</v>
      </c>
      <c r="F159" s="99">
        <v>59.88</v>
      </c>
      <c r="G159" s="15">
        <f>STDEV(F84:F89)</f>
        <v>4.051378366268268</v>
      </c>
      <c r="I159" s="8"/>
      <c r="J159" s="15"/>
      <c r="K159" s="5"/>
      <c r="Z159" s="5"/>
      <c r="AA159" s="5"/>
      <c r="AB159" s="5"/>
      <c r="AD159" s="5"/>
      <c r="AE159" s="5"/>
      <c r="AF159" s="5"/>
    </row>
    <row r="160" spans="1:32" ht="12.75">
      <c r="A160" s="21">
        <v>0.693055555555554</v>
      </c>
      <c r="B160" s="99">
        <v>68.22</v>
      </c>
      <c r="C160" s="15">
        <f>STDEV(B90:B95)</f>
        <v>1.8798049544203619</v>
      </c>
      <c r="E160" s="21">
        <v>0.707638888888889</v>
      </c>
      <c r="F160" s="99">
        <v>59.13</v>
      </c>
      <c r="G160" s="15">
        <f>STDEV(F90:F95)</f>
        <v>3.897007398846727</v>
      </c>
      <c r="I160" s="8"/>
      <c r="J160" s="15"/>
      <c r="K160" s="5"/>
      <c r="Z160" s="8"/>
      <c r="AA160" s="5"/>
      <c r="AB160" s="5"/>
      <c r="AD160" s="5"/>
      <c r="AE160" s="5"/>
      <c r="AF160" s="5"/>
    </row>
    <row r="161" spans="1:32" ht="12.75">
      <c r="A161" s="21">
        <v>0.693749999999999</v>
      </c>
      <c r="B161" s="99">
        <v>68.15</v>
      </c>
      <c r="C161" s="15">
        <f>STDEV(B96:B101)</f>
        <v>6.558582163852195</v>
      </c>
      <c r="E161" s="21">
        <v>0.708333333333333</v>
      </c>
      <c r="F161" s="99">
        <v>61.57</v>
      </c>
      <c r="G161" s="15">
        <f>STDEV(F96:F101)</f>
        <v>4.911483143274157</v>
      </c>
      <c r="I161" s="8"/>
      <c r="J161" s="15"/>
      <c r="K161" s="5"/>
      <c r="Z161" s="5"/>
      <c r="AA161" s="5"/>
      <c r="AB161" s="5"/>
      <c r="AD161" s="8"/>
      <c r="AE161" s="5"/>
      <c r="AF161" s="5"/>
    </row>
    <row r="162" spans="1:32" ht="12.75">
      <c r="A162" s="21">
        <v>0.694444444444443</v>
      </c>
      <c r="B162" s="99">
        <v>63.33</v>
      </c>
      <c r="C162" s="15">
        <f>STDEV(B102:B107)</f>
        <v>2.710473513367492</v>
      </c>
      <c r="E162" s="21">
        <v>0.709027777777778</v>
      </c>
      <c r="F162" s="99">
        <v>56.95</v>
      </c>
      <c r="G162" s="15">
        <f>STDEV(F102:F107)</f>
        <v>2.8794096617189346</v>
      </c>
      <c r="I162" s="8"/>
      <c r="J162" s="15"/>
      <c r="K162" s="5"/>
      <c r="Z162" s="5"/>
      <c r="AA162" s="5"/>
      <c r="AB162" s="5"/>
      <c r="AD162" s="8"/>
      <c r="AE162" s="5"/>
      <c r="AF162" s="5"/>
    </row>
    <row r="163" spans="1:32" ht="12.75">
      <c r="A163" s="21">
        <v>0.695138888888887</v>
      </c>
      <c r="B163" s="99">
        <v>69.47</v>
      </c>
      <c r="C163" s="15">
        <f>STDEV(B108:B113)</f>
        <v>6.924930805911899</v>
      </c>
      <c r="E163" s="21">
        <v>0.709722222222222</v>
      </c>
      <c r="F163" s="99">
        <v>59.42</v>
      </c>
      <c r="G163" s="15">
        <f>STDEV(F108:F113)</f>
        <v>3.474718213994787</v>
      </c>
      <c r="I163" s="8"/>
      <c r="J163" s="15"/>
      <c r="K163" s="5"/>
      <c r="Z163" s="5"/>
      <c r="AA163" s="5"/>
      <c r="AB163" s="5"/>
      <c r="AD163" s="8"/>
      <c r="AE163" s="5"/>
      <c r="AF163" s="5"/>
    </row>
    <row r="164" spans="1:32" ht="15.75">
      <c r="A164" s="21">
        <v>0.695833333333332</v>
      </c>
      <c r="B164" s="99">
        <v>68.6</v>
      </c>
      <c r="C164" s="15">
        <f>STDEV(B114:B119)</f>
        <v>4.83073493373421</v>
      </c>
      <c r="E164" s="21">
        <v>0.710416666666667</v>
      </c>
      <c r="F164" s="99">
        <v>61.48</v>
      </c>
      <c r="G164" s="15">
        <f>STDEV(F114:F119)</f>
        <v>1.3819068950785816</v>
      </c>
      <c r="I164" s="8"/>
      <c r="J164" s="15"/>
      <c r="K164" s="75"/>
      <c r="L164" s="75"/>
      <c r="M164" s="74"/>
      <c r="N164" s="75"/>
      <c r="O164" s="75"/>
      <c r="P164" s="76"/>
      <c r="Q164" s="74"/>
      <c r="Z164" s="5"/>
      <c r="AA164" s="5"/>
      <c r="AB164" s="5"/>
      <c r="AD164" s="8"/>
      <c r="AE164" s="5"/>
      <c r="AF164" s="5"/>
    </row>
    <row r="165" spans="1:32" ht="12.75">
      <c r="A165" s="21">
        <v>0.696527777777776</v>
      </c>
      <c r="B165" s="99">
        <v>65.37</v>
      </c>
      <c r="C165" s="15">
        <f>STDEV(B120:B125)</f>
        <v>6.19117651716266</v>
      </c>
      <c r="E165" s="21">
        <v>0.711111111111111</v>
      </c>
      <c r="F165" s="99">
        <v>60.72</v>
      </c>
      <c r="G165" s="15">
        <f>STDEV(F120:F125)</f>
        <v>5.793588410188319</v>
      </c>
      <c r="I165" s="8"/>
      <c r="J165" s="15"/>
      <c r="K165" s="5"/>
      <c r="L165" s="5"/>
      <c r="Z165" s="5"/>
      <c r="AA165" s="5"/>
      <c r="AB165" s="5"/>
      <c r="AD165" s="8"/>
      <c r="AE165" s="5"/>
      <c r="AF165" s="5"/>
    </row>
    <row r="166" spans="1:32" ht="13.5" thickBot="1">
      <c r="A166" s="23">
        <v>0.69722222222222</v>
      </c>
      <c r="B166" s="104">
        <v>70</v>
      </c>
      <c r="C166" s="15">
        <f>STDEV(B126:B131)</f>
        <v>2.283856387779308</v>
      </c>
      <c r="E166" s="23">
        <v>0.711805555555555</v>
      </c>
      <c r="F166" s="104">
        <v>62.68</v>
      </c>
      <c r="G166" s="15">
        <f>STDEV(F126:F131)</f>
        <v>4.805587026229509</v>
      </c>
      <c r="I166" s="8"/>
      <c r="J166" s="15"/>
      <c r="K166" s="5"/>
      <c r="Z166" s="5"/>
      <c r="AA166" s="5"/>
      <c r="AB166" s="5"/>
      <c r="AD166" s="8"/>
      <c r="AE166" s="5"/>
      <c r="AF166" s="5"/>
    </row>
    <row r="167" spans="1:32" ht="13.5" thickBot="1">
      <c r="A167" s="8"/>
      <c r="B167" s="9"/>
      <c r="C167" s="5"/>
      <c r="D167" s="8"/>
      <c r="E167" s="9"/>
      <c r="I167" s="8"/>
      <c r="J167" s="5"/>
      <c r="K167" s="5"/>
      <c r="Z167" s="5"/>
      <c r="AA167" s="5"/>
      <c r="AB167" s="5"/>
      <c r="AD167" s="8"/>
      <c r="AE167" s="5"/>
      <c r="AF167" s="5"/>
    </row>
    <row r="168" spans="1:32" ht="12.75">
      <c r="A168" s="153" t="s">
        <v>127</v>
      </c>
      <c r="B168" s="153"/>
      <c r="C168" s="5"/>
      <c r="D168" s="8"/>
      <c r="E168" s="153" t="s">
        <v>129</v>
      </c>
      <c r="F168" s="153"/>
      <c r="H168" s="153" t="s">
        <v>128</v>
      </c>
      <c r="I168" s="153"/>
      <c r="J168" s="5"/>
      <c r="K168" s="5"/>
      <c r="L168" s="153" t="s">
        <v>126</v>
      </c>
      <c r="M168" s="153"/>
      <c r="Z168" s="5"/>
      <c r="AA168" s="5"/>
      <c r="AB168" s="5"/>
      <c r="AD168" s="8"/>
      <c r="AE168" s="5"/>
      <c r="AF168" s="5"/>
    </row>
    <row r="169" spans="1:32" ht="12.75">
      <c r="A169" s="154"/>
      <c r="B169" s="154"/>
      <c r="C169" s="5"/>
      <c r="D169" s="8"/>
      <c r="E169" s="154"/>
      <c r="F169" s="154"/>
      <c r="H169" s="154"/>
      <c r="I169" s="154"/>
      <c r="J169" s="5"/>
      <c r="K169" s="5"/>
      <c r="L169" s="154"/>
      <c r="M169" s="154"/>
      <c r="Z169" s="5"/>
      <c r="AA169" s="5"/>
      <c r="AB169" s="5"/>
      <c r="AD169" s="8"/>
      <c r="AE169" s="5"/>
      <c r="AF169" s="5"/>
    </row>
    <row r="170" spans="1:32" ht="12.75">
      <c r="A170" s="154" t="s">
        <v>113</v>
      </c>
      <c r="B170" s="154">
        <v>67.18444444444445</v>
      </c>
      <c r="C170" s="5"/>
      <c r="D170" s="8"/>
      <c r="E170" s="154" t="s">
        <v>113</v>
      </c>
      <c r="F170" s="154">
        <v>60.268888888888895</v>
      </c>
      <c r="H170" s="154" t="s">
        <v>113</v>
      </c>
      <c r="I170" s="154">
        <v>55.75</v>
      </c>
      <c r="J170" s="5"/>
      <c r="K170" s="5"/>
      <c r="L170" s="154" t="s">
        <v>113</v>
      </c>
      <c r="M170" s="154">
        <v>55.65238095238095</v>
      </c>
      <c r="Z170" s="5"/>
      <c r="AA170" s="5"/>
      <c r="AB170" s="5"/>
      <c r="AD170" s="8"/>
      <c r="AE170" s="5"/>
      <c r="AF170" s="5"/>
    </row>
    <row r="171" spans="1:32" ht="12.75">
      <c r="A171" s="154" t="s">
        <v>114</v>
      </c>
      <c r="B171" s="154">
        <v>0.506268691882534</v>
      </c>
      <c r="C171" s="5"/>
      <c r="D171" s="8"/>
      <c r="E171" s="154" t="s">
        <v>114</v>
      </c>
      <c r="F171" s="154">
        <v>0.5819557340536146</v>
      </c>
      <c r="H171" s="154" t="s">
        <v>114</v>
      </c>
      <c r="I171" s="154">
        <v>0.2520043111525983</v>
      </c>
      <c r="J171" s="5"/>
      <c r="K171" s="5"/>
      <c r="L171" s="154" t="s">
        <v>114</v>
      </c>
      <c r="M171" s="154">
        <v>0.35815201339850905</v>
      </c>
      <c r="Z171" s="5"/>
      <c r="AA171" s="5"/>
      <c r="AB171" s="5"/>
      <c r="AD171" s="8"/>
      <c r="AE171" s="5"/>
      <c r="AF171" s="5"/>
    </row>
    <row r="172" spans="1:32" ht="12.75">
      <c r="A172" s="154" t="s">
        <v>115</v>
      </c>
      <c r="B172" s="154">
        <v>67.66499999999999</v>
      </c>
      <c r="C172" s="5"/>
      <c r="D172" s="8"/>
      <c r="E172" s="154" t="s">
        <v>115</v>
      </c>
      <c r="F172" s="154">
        <v>60.7</v>
      </c>
      <c r="H172" s="154" t="s">
        <v>115</v>
      </c>
      <c r="I172" s="154">
        <v>55.75833333333333</v>
      </c>
      <c r="J172" s="5"/>
      <c r="K172" s="5"/>
      <c r="L172" s="154" t="s">
        <v>115</v>
      </c>
      <c r="M172" s="154">
        <v>55.86666666666667</v>
      </c>
      <c r="Z172" s="5"/>
      <c r="AA172" s="5"/>
      <c r="AB172" s="5"/>
      <c r="AD172" s="8"/>
      <c r="AE172" s="5"/>
      <c r="AF172" s="5"/>
    </row>
    <row r="173" spans="1:32" ht="12.75">
      <c r="A173" s="154" t="s">
        <v>116</v>
      </c>
      <c r="B173" s="154">
        <v>64.5</v>
      </c>
      <c r="C173" s="5"/>
      <c r="D173" s="8"/>
      <c r="E173" s="154" t="s">
        <v>116</v>
      </c>
      <c r="F173" s="154">
        <v>62</v>
      </c>
      <c r="H173" s="154" t="s">
        <v>116</v>
      </c>
      <c r="I173" s="154" t="e">
        <v>#N/A</v>
      </c>
      <c r="J173" s="5"/>
      <c r="K173" s="5"/>
      <c r="L173" s="154" t="s">
        <v>116</v>
      </c>
      <c r="M173" s="154" t="e">
        <v>#N/A</v>
      </c>
      <c r="Z173" s="5"/>
      <c r="AA173" s="5"/>
      <c r="AB173" s="5"/>
      <c r="AD173" s="8"/>
      <c r="AE173" s="5"/>
      <c r="AF173" s="5"/>
    </row>
    <row r="174" spans="1:32" ht="12.75">
      <c r="A174" s="154" t="s">
        <v>117</v>
      </c>
      <c r="B174" s="154">
        <v>2.1479161507954956</v>
      </c>
      <c r="C174" s="5"/>
      <c r="D174" s="8"/>
      <c r="E174" s="154" t="s">
        <v>117</v>
      </c>
      <c r="F174" s="154">
        <v>2.469029075398235</v>
      </c>
      <c r="H174" s="154" t="s">
        <v>117</v>
      </c>
      <c r="I174" s="154">
        <v>0.7969076034239828</v>
      </c>
      <c r="J174" s="5"/>
      <c r="K174" s="5"/>
      <c r="L174" s="154" t="s">
        <v>117</v>
      </c>
      <c r="M174" s="154">
        <v>0.9475811590095282</v>
      </c>
      <c r="Z174" s="5"/>
      <c r="AA174" s="5"/>
      <c r="AB174" s="5"/>
      <c r="AD174" s="8"/>
      <c r="AE174" s="5"/>
      <c r="AF174" s="5"/>
    </row>
    <row r="175" spans="1:32" ht="12.75">
      <c r="A175" s="154" t="s">
        <v>118</v>
      </c>
      <c r="B175" s="154">
        <v>4.613543790848138</v>
      </c>
      <c r="C175" s="5"/>
      <c r="D175" s="8"/>
      <c r="E175" s="154" t="s">
        <v>118</v>
      </c>
      <c r="F175" s="154">
        <v>6.096104575161863</v>
      </c>
      <c r="H175" s="154" t="s">
        <v>118</v>
      </c>
      <c r="I175" s="154">
        <v>0.6350617283949558</v>
      </c>
      <c r="J175" s="5"/>
      <c r="K175" s="5"/>
      <c r="L175" s="154" t="s">
        <v>118</v>
      </c>
      <c r="M175" s="154">
        <v>0.8979100529098408</v>
      </c>
      <c r="Z175" s="5"/>
      <c r="AA175" s="5"/>
      <c r="AB175" s="5"/>
      <c r="AD175" s="8"/>
      <c r="AE175" s="5"/>
      <c r="AF175" s="5"/>
    </row>
    <row r="176" spans="1:32" ht="12.75">
      <c r="A176" s="154" t="s">
        <v>119</v>
      </c>
      <c r="B176" s="154">
        <v>-1.030924097458621</v>
      </c>
      <c r="C176" s="5"/>
      <c r="D176" s="8"/>
      <c r="E176" s="154" t="s">
        <v>119</v>
      </c>
      <c r="F176" s="154">
        <v>4.56975816435419</v>
      </c>
      <c r="H176" s="154" t="s">
        <v>119</v>
      </c>
      <c r="I176" s="154">
        <v>0.04563251046757166</v>
      </c>
      <c r="J176" s="5"/>
      <c r="K176" s="5"/>
      <c r="L176" s="154" t="s">
        <v>119</v>
      </c>
      <c r="M176" s="154">
        <v>-0.4244962568434234</v>
      </c>
      <c r="Z176" s="5"/>
      <c r="AA176" s="5"/>
      <c r="AB176" s="5"/>
      <c r="AD176" s="8"/>
      <c r="AE176" s="5"/>
      <c r="AF176" s="5"/>
    </row>
    <row r="177" spans="1:32" ht="12.75">
      <c r="A177" s="154" t="s">
        <v>120</v>
      </c>
      <c r="B177" s="154">
        <v>-0.2808718135372504</v>
      </c>
      <c r="C177" s="5"/>
      <c r="D177" s="8"/>
      <c r="E177" s="154" t="s">
        <v>120</v>
      </c>
      <c r="F177" s="154">
        <v>-1.8182996876394908</v>
      </c>
      <c r="H177" s="154" t="s">
        <v>120</v>
      </c>
      <c r="I177" s="154">
        <v>-0.4808070290330529</v>
      </c>
      <c r="J177" s="5"/>
      <c r="K177" s="5"/>
      <c r="L177" s="154" t="s">
        <v>120</v>
      </c>
      <c r="M177" s="154">
        <v>0.08041887608073099</v>
      </c>
      <c r="Z177" s="5"/>
      <c r="AA177" s="5"/>
      <c r="AB177" s="5"/>
      <c r="AD177" s="8"/>
      <c r="AE177" s="5"/>
      <c r="AF177" s="5"/>
    </row>
    <row r="178" spans="1:32" ht="12.75">
      <c r="A178" s="154" t="s">
        <v>121</v>
      </c>
      <c r="B178" s="154">
        <v>7.1200000000000045</v>
      </c>
      <c r="C178" s="5"/>
      <c r="D178" s="8"/>
      <c r="E178" s="154" t="s">
        <v>121</v>
      </c>
      <c r="F178" s="154">
        <v>10.579999999999998</v>
      </c>
      <c r="H178" s="154" t="s">
        <v>121</v>
      </c>
      <c r="I178" s="154">
        <v>2.6499999999999986</v>
      </c>
      <c r="J178" s="5"/>
      <c r="K178" s="5"/>
      <c r="L178" s="154" t="s">
        <v>121</v>
      </c>
      <c r="M178" s="154">
        <v>2.8333333333333357</v>
      </c>
      <c r="Z178" s="5"/>
      <c r="AA178" s="5"/>
      <c r="AB178" s="5"/>
      <c r="AD178" s="8"/>
      <c r="AE178" s="5"/>
      <c r="AF178" s="5"/>
    </row>
    <row r="179" spans="1:32" ht="12.75">
      <c r="A179" s="154" t="s">
        <v>122</v>
      </c>
      <c r="B179" s="154">
        <v>63.33</v>
      </c>
      <c r="C179" s="5"/>
      <c r="D179" s="8"/>
      <c r="E179" s="154" t="s">
        <v>122</v>
      </c>
      <c r="F179" s="154">
        <v>52.67</v>
      </c>
      <c r="H179" s="154" t="s">
        <v>122</v>
      </c>
      <c r="I179" s="154">
        <v>54.21666666666667</v>
      </c>
      <c r="J179" s="5"/>
      <c r="K179" s="5"/>
      <c r="L179" s="154" t="s">
        <v>122</v>
      </c>
      <c r="M179" s="154">
        <v>54.28333333333333</v>
      </c>
      <c r="Z179" s="5"/>
      <c r="AA179" s="5"/>
      <c r="AB179" s="5"/>
      <c r="AD179" s="8"/>
      <c r="AE179" s="5"/>
      <c r="AF179" s="5"/>
    </row>
    <row r="180" spans="1:32" ht="12.75">
      <c r="A180" s="154" t="s">
        <v>123</v>
      </c>
      <c r="B180" s="154">
        <v>70.45</v>
      </c>
      <c r="C180" s="5"/>
      <c r="D180" s="8"/>
      <c r="E180" s="154" t="s">
        <v>123</v>
      </c>
      <c r="F180" s="154">
        <v>63.25</v>
      </c>
      <c r="H180" s="154" t="s">
        <v>123</v>
      </c>
      <c r="I180" s="154">
        <v>56.86666666666667</v>
      </c>
      <c r="J180" s="5"/>
      <c r="K180" s="5"/>
      <c r="L180" s="154" t="s">
        <v>123</v>
      </c>
      <c r="M180" s="154">
        <v>57.11666666666667</v>
      </c>
      <c r="Z180" s="5"/>
      <c r="AA180" s="5"/>
      <c r="AB180" s="5"/>
      <c r="AD180" s="8"/>
      <c r="AE180" s="5"/>
      <c r="AF180" s="5"/>
    </row>
    <row r="181" spans="1:32" ht="12.75">
      <c r="A181" s="154" t="s">
        <v>124</v>
      </c>
      <c r="B181" s="154">
        <v>1209.3200000000002</v>
      </c>
      <c r="C181" s="5"/>
      <c r="D181" s="8"/>
      <c r="E181" s="154" t="s">
        <v>124</v>
      </c>
      <c r="F181" s="154">
        <v>1084.8400000000001</v>
      </c>
      <c r="H181" s="154" t="s">
        <v>124</v>
      </c>
      <c r="I181" s="154">
        <v>557.5</v>
      </c>
      <c r="J181" s="5"/>
      <c r="K181" s="5"/>
      <c r="L181" s="154" t="s">
        <v>124</v>
      </c>
      <c r="M181" s="154">
        <v>389.56666666666666</v>
      </c>
      <c r="Z181" s="5"/>
      <c r="AA181" s="5"/>
      <c r="AB181" s="5"/>
      <c r="AD181" s="8"/>
      <c r="AE181" s="5"/>
      <c r="AF181" s="5"/>
    </row>
    <row r="182" spans="1:32" ht="13.5" thickBot="1">
      <c r="A182" s="155" t="s">
        <v>125</v>
      </c>
      <c r="B182" s="155">
        <v>18</v>
      </c>
      <c r="C182" s="5"/>
      <c r="D182" s="8"/>
      <c r="E182" s="155" t="s">
        <v>125</v>
      </c>
      <c r="F182" s="155">
        <v>18</v>
      </c>
      <c r="H182" s="155" t="s">
        <v>125</v>
      </c>
      <c r="I182" s="155">
        <v>10</v>
      </c>
      <c r="J182" s="5"/>
      <c r="K182" s="5"/>
      <c r="L182" s="155" t="s">
        <v>125</v>
      </c>
      <c r="M182" s="155">
        <v>7</v>
      </c>
      <c r="Z182" s="5"/>
      <c r="AA182" s="5"/>
      <c r="AB182" s="5"/>
      <c r="AD182" s="8"/>
      <c r="AE182" s="5"/>
      <c r="AF182" s="5"/>
    </row>
    <row r="183" spans="1:32" ht="12.75">
      <c r="A183" s="8"/>
      <c r="B183" s="9"/>
      <c r="C183" s="5"/>
      <c r="D183" s="8"/>
      <c r="E183" s="9"/>
      <c r="I183" s="8"/>
      <c r="J183" s="5"/>
      <c r="K183" s="5"/>
      <c r="Z183" s="5"/>
      <c r="AA183" s="5"/>
      <c r="AB183" s="5"/>
      <c r="AD183" s="8"/>
      <c r="AE183" s="5"/>
      <c r="AF183" s="5"/>
    </row>
    <row r="184" spans="1:32" ht="12.75">
      <c r="A184" s="8"/>
      <c r="B184" s="9"/>
      <c r="C184" s="5"/>
      <c r="D184" s="8"/>
      <c r="E184" s="9"/>
      <c r="I184" s="8"/>
      <c r="J184" s="5"/>
      <c r="K184" s="5"/>
      <c r="Z184" s="5"/>
      <c r="AA184" s="5"/>
      <c r="AB184" s="5"/>
      <c r="AD184" s="8"/>
      <c r="AE184" s="5"/>
      <c r="AF184" s="5"/>
    </row>
    <row r="185" spans="1:32" ht="12.75">
      <c r="A185" s="8"/>
      <c r="B185" s="9"/>
      <c r="C185" s="5"/>
      <c r="D185" s="8"/>
      <c r="E185" s="9"/>
      <c r="I185" s="8"/>
      <c r="J185" s="5"/>
      <c r="K185" s="5"/>
      <c r="Z185" s="5"/>
      <c r="AA185" s="5"/>
      <c r="AB185" s="5"/>
      <c r="AD185" s="8"/>
      <c r="AE185" s="5"/>
      <c r="AF185" s="5"/>
    </row>
    <row r="186" spans="1:32" ht="12.75">
      <c r="A186" s="8"/>
      <c r="B186" s="9"/>
      <c r="C186" s="5"/>
      <c r="D186" s="8"/>
      <c r="E186" s="9"/>
      <c r="I186" s="8"/>
      <c r="J186" s="5"/>
      <c r="K186" s="5"/>
      <c r="Z186" s="5"/>
      <c r="AA186" s="5"/>
      <c r="AB186" s="5"/>
      <c r="AD186" s="8"/>
      <c r="AE186" s="5"/>
      <c r="AF186" s="5"/>
    </row>
    <row r="187" spans="1:32" ht="18">
      <c r="A187" s="27" t="s">
        <v>51</v>
      </c>
      <c r="Z187" s="5"/>
      <c r="AA187" s="5"/>
      <c r="AB187" s="5"/>
      <c r="AD187" s="8"/>
      <c r="AE187" s="5"/>
      <c r="AF187" s="5"/>
    </row>
    <row r="188" spans="1:32" ht="13.5" customHeight="1">
      <c r="A188" s="27"/>
      <c r="Z188" s="5"/>
      <c r="AA188" s="5"/>
      <c r="AB188" s="5"/>
      <c r="AD188" s="8"/>
      <c r="AE188" s="5"/>
      <c r="AF188" s="5"/>
    </row>
    <row r="189" spans="1:32" ht="14.25" customHeight="1">
      <c r="A189" s="90" t="s">
        <v>53</v>
      </c>
      <c r="Z189" s="5"/>
      <c r="AA189" s="5"/>
      <c r="AB189" s="5"/>
      <c r="AD189" s="8"/>
      <c r="AE189" s="5"/>
      <c r="AF189" s="5"/>
    </row>
    <row r="190" spans="26:32" ht="12.75">
      <c r="Z190" s="5"/>
      <c r="AA190" s="5"/>
      <c r="AB190" s="5"/>
      <c r="AD190" s="5"/>
      <c r="AE190" s="5"/>
      <c r="AF190" s="5"/>
    </row>
    <row r="191" spans="1:31" ht="30">
      <c r="A191" s="74" t="s">
        <v>43</v>
      </c>
      <c r="B191" s="74"/>
      <c r="C191" s="75" t="s">
        <v>102</v>
      </c>
      <c r="D191" s="76">
        <v>3</v>
      </c>
      <c r="E191" s="29" t="s">
        <v>54</v>
      </c>
      <c r="H191" s="29" t="s">
        <v>44</v>
      </c>
      <c r="L191" s="29" t="s">
        <v>52</v>
      </c>
      <c r="O191" s="29" t="s">
        <v>13</v>
      </c>
      <c r="S191" s="29" t="s">
        <v>55</v>
      </c>
      <c r="X191" s="29" t="s">
        <v>14</v>
      </c>
      <c r="Z191" s="8"/>
      <c r="AA191" s="5"/>
      <c r="AB191" s="29" t="s">
        <v>90</v>
      </c>
      <c r="AC191" s="5"/>
      <c r="AD191" s="5"/>
      <c r="AE191" s="5"/>
    </row>
    <row r="192" ht="13.5" thickBot="1"/>
    <row r="193" spans="1:30" ht="25.5" customHeight="1">
      <c r="A193" s="176" t="s">
        <v>42</v>
      </c>
      <c r="B193" s="172" t="s">
        <v>93</v>
      </c>
      <c r="C193" s="174" t="s">
        <v>10</v>
      </c>
      <c r="D193" s="26"/>
      <c r="E193" s="176" t="s">
        <v>42</v>
      </c>
      <c r="F193" s="172" t="s">
        <v>93</v>
      </c>
      <c r="G193" s="174" t="s">
        <v>10</v>
      </c>
      <c r="H193" s="176" t="s">
        <v>42</v>
      </c>
      <c r="I193" s="172" t="s">
        <v>93</v>
      </c>
      <c r="J193" s="174" t="s">
        <v>10</v>
      </c>
      <c r="K193" s="204"/>
      <c r="L193" s="176" t="s">
        <v>42</v>
      </c>
      <c r="M193" s="178" t="s">
        <v>93</v>
      </c>
      <c r="N193" s="174" t="s">
        <v>10</v>
      </c>
      <c r="O193" s="176" t="s">
        <v>42</v>
      </c>
      <c r="P193" s="172" t="s">
        <v>93</v>
      </c>
      <c r="Q193" s="174" t="s">
        <v>10</v>
      </c>
      <c r="S193" s="176" t="s">
        <v>42</v>
      </c>
      <c r="T193" s="172" t="s">
        <v>93</v>
      </c>
      <c r="U193" s="174" t="s">
        <v>10</v>
      </c>
      <c r="X193" s="176" t="s">
        <v>42</v>
      </c>
      <c r="Y193" s="172" t="s">
        <v>93</v>
      </c>
      <c r="Z193" s="166" t="s">
        <v>10</v>
      </c>
      <c r="AB193" s="176" t="s">
        <v>42</v>
      </c>
      <c r="AC193" s="172" t="s">
        <v>93</v>
      </c>
      <c r="AD193" s="166" t="s">
        <v>10</v>
      </c>
    </row>
    <row r="194" spans="1:30" ht="13.5" customHeight="1" thickBot="1">
      <c r="A194" s="177"/>
      <c r="B194" s="173"/>
      <c r="C194" s="175"/>
      <c r="D194" s="26" t="s">
        <v>96</v>
      </c>
      <c r="E194" s="177"/>
      <c r="F194" s="173"/>
      <c r="G194" s="175"/>
      <c r="H194" s="177"/>
      <c r="I194" s="173"/>
      <c r="J194" s="175"/>
      <c r="K194" s="204"/>
      <c r="L194" s="177"/>
      <c r="M194" s="179"/>
      <c r="N194" s="175"/>
      <c r="O194" s="177"/>
      <c r="P194" s="173"/>
      <c r="Q194" s="175"/>
      <c r="S194" s="202"/>
      <c r="T194" s="203"/>
      <c r="U194" s="181"/>
      <c r="X194" s="177"/>
      <c r="Y194" s="173"/>
      <c r="Z194" s="167"/>
      <c r="AB194" s="177"/>
      <c r="AC194" s="173"/>
      <c r="AD194" s="167"/>
    </row>
    <row r="195" spans="1:30" ht="12.75">
      <c r="A195" s="47">
        <v>0.6854166666666667</v>
      </c>
      <c r="B195" s="56">
        <v>20</v>
      </c>
      <c r="C195" s="57">
        <v>0</v>
      </c>
      <c r="D195">
        <f>B195+C195*D$191</f>
        <v>20</v>
      </c>
      <c r="E195" s="47">
        <v>0.6979166666666666</v>
      </c>
      <c r="F195" s="56">
        <v>17</v>
      </c>
      <c r="G195" s="57">
        <v>1</v>
      </c>
      <c r="H195" s="25">
        <v>0.700000000000015</v>
      </c>
      <c r="I195" s="55">
        <v>23</v>
      </c>
      <c r="J195" s="61">
        <v>0</v>
      </c>
      <c r="L195" s="63">
        <v>0.7125</v>
      </c>
      <c r="M195" s="64">
        <v>15</v>
      </c>
      <c r="N195" s="65">
        <v>0</v>
      </c>
      <c r="O195" s="25">
        <v>0.713888888888915</v>
      </c>
      <c r="P195" s="55">
        <v>20</v>
      </c>
      <c r="Q195" s="61">
        <v>1</v>
      </c>
      <c r="S195" s="47">
        <v>0.720833333333365</v>
      </c>
      <c r="T195" s="56">
        <v>15</v>
      </c>
      <c r="U195" s="57">
        <v>0</v>
      </c>
      <c r="X195" s="25">
        <v>0.7229166666667</v>
      </c>
      <c r="Y195" s="55">
        <v>27</v>
      </c>
      <c r="Z195" s="61">
        <v>1</v>
      </c>
      <c r="AB195" s="25">
        <v>0.727777777777815</v>
      </c>
      <c r="AC195" s="55">
        <v>29</v>
      </c>
      <c r="AD195" s="61">
        <v>1</v>
      </c>
    </row>
    <row r="196" spans="1:30" ht="13.5" thickBot="1">
      <c r="A196" s="21">
        <v>0.686111111111111</v>
      </c>
      <c r="B196" s="46">
        <v>9</v>
      </c>
      <c r="C196" s="58">
        <v>0</v>
      </c>
      <c r="D196">
        <f aca="true" t="shared" si="0" ref="D196:D212">B196+C196*D$191</f>
        <v>9</v>
      </c>
      <c r="E196" s="21">
        <v>0.698611111111125</v>
      </c>
      <c r="F196" s="46">
        <v>26</v>
      </c>
      <c r="G196" s="58">
        <v>0</v>
      </c>
      <c r="H196" s="21">
        <v>0.70069444444446</v>
      </c>
      <c r="I196" s="46">
        <v>22</v>
      </c>
      <c r="J196" s="58">
        <v>0</v>
      </c>
      <c r="L196" s="70">
        <v>0.71319444444447</v>
      </c>
      <c r="M196" s="88">
        <v>20</v>
      </c>
      <c r="N196" s="89">
        <v>0</v>
      </c>
      <c r="O196" s="21">
        <v>0.71458333333336</v>
      </c>
      <c r="P196" s="46">
        <v>20</v>
      </c>
      <c r="Q196" s="58">
        <v>0</v>
      </c>
      <c r="S196" s="21">
        <v>0.72152777777781</v>
      </c>
      <c r="T196" s="46">
        <v>31</v>
      </c>
      <c r="U196" s="58">
        <v>1</v>
      </c>
      <c r="X196" s="21">
        <v>0.723611111111145</v>
      </c>
      <c r="Y196" s="46">
        <v>19</v>
      </c>
      <c r="Z196" s="58">
        <v>1</v>
      </c>
      <c r="AB196" s="21">
        <v>0.72847222222226</v>
      </c>
      <c r="AC196" s="46">
        <v>21</v>
      </c>
      <c r="AD196" s="58">
        <v>0</v>
      </c>
    </row>
    <row r="197" spans="1:30" ht="13.5" thickBot="1">
      <c r="A197" s="21">
        <v>0.686805555555555</v>
      </c>
      <c r="B197" s="46">
        <v>17</v>
      </c>
      <c r="C197" s="58">
        <v>0</v>
      </c>
      <c r="D197">
        <f t="shared" si="0"/>
        <v>17</v>
      </c>
      <c r="E197" s="23">
        <v>0.6993055555555556</v>
      </c>
      <c r="F197" s="59">
        <v>21</v>
      </c>
      <c r="G197" s="60">
        <v>0</v>
      </c>
      <c r="H197" s="21">
        <v>0.701388888888905</v>
      </c>
      <c r="I197" s="46">
        <v>23</v>
      </c>
      <c r="J197" s="58">
        <v>1</v>
      </c>
      <c r="L197" s="5"/>
      <c r="M197" s="19"/>
      <c r="N197" s="5"/>
      <c r="O197" s="21">
        <v>0.715277777777805</v>
      </c>
      <c r="P197" s="46">
        <v>21</v>
      </c>
      <c r="Q197" s="58">
        <v>0</v>
      </c>
      <c r="S197" s="23">
        <v>0.722222222222255</v>
      </c>
      <c r="T197" s="59">
        <v>22</v>
      </c>
      <c r="U197" s="60">
        <v>0</v>
      </c>
      <c r="X197" s="21">
        <v>0.72430555555559</v>
      </c>
      <c r="Y197" s="46">
        <v>20</v>
      </c>
      <c r="Z197" s="58">
        <v>0</v>
      </c>
      <c r="AB197" s="21">
        <v>0.729166666666705</v>
      </c>
      <c r="AC197" s="46">
        <v>20</v>
      </c>
      <c r="AD197" s="58">
        <v>1</v>
      </c>
    </row>
    <row r="198" spans="1:30" ht="13.5" thickBot="1">
      <c r="A198" s="21">
        <v>0.6875</v>
      </c>
      <c r="B198" s="46">
        <v>23</v>
      </c>
      <c r="C198" s="58">
        <v>0</v>
      </c>
      <c r="D198">
        <f t="shared" si="0"/>
        <v>23</v>
      </c>
      <c r="E198" s="5"/>
      <c r="F198" s="67"/>
      <c r="G198" s="5"/>
      <c r="H198" s="21">
        <v>0.70208333333335</v>
      </c>
      <c r="I198" s="46">
        <v>21</v>
      </c>
      <c r="J198" s="58">
        <v>0</v>
      </c>
      <c r="O198" s="21">
        <v>0.71597222222225</v>
      </c>
      <c r="P198" s="46">
        <v>18</v>
      </c>
      <c r="Q198" s="58">
        <v>1</v>
      </c>
      <c r="S198" s="5"/>
      <c r="T198" s="19"/>
      <c r="U198" s="5"/>
      <c r="X198" s="21">
        <v>0.725000000000035</v>
      </c>
      <c r="Y198" s="46">
        <v>28</v>
      </c>
      <c r="Z198" s="58">
        <v>3</v>
      </c>
      <c r="AB198" s="23">
        <v>0.72986111111115</v>
      </c>
      <c r="AC198" s="59">
        <v>12</v>
      </c>
      <c r="AD198" s="60">
        <v>1</v>
      </c>
    </row>
    <row r="199" spans="1:29" ht="12.75">
      <c r="A199" s="21">
        <v>0.688194444444444</v>
      </c>
      <c r="B199" s="46">
        <v>15</v>
      </c>
      <c r="C199" s="58">
        <v>0</v>
      </c>
      <c r="D199">
        <f t="shared" si="0"/>
        <v>15</v>
      </c>
      <c r="H199" s="21">
        <v>0.702777777777795</v>
      </c>
      <c r="I199" s="46">
        <v>16</v>
      </c>
      <c r="J199" s="58">
        <v>1</v>
      </c>
      <c r="O199" s="21">
        <v>0.716666666666695</v>
      </c>
      <c r="P199" s="46">
        <v>21</v>
      </c>
      <c r="Q199" s="58">
        <v>0</v>
      </c>
      <c r="X199" s="21">
        <v>0.72569444444448</v>
      </c>
      <c r="Y199" s="46">
        <v>13</v>
      </c>
      <c r="Z199" s="58">
        <v>0</v>
      </c>
      <c r="AB199" s="8"/>
      <c r="AC199" s="66"/>
    </row>
    <row r="200" spans="1:26" ht="12.75" customHeight="1">
      <c r="A200" s="21">
        <v>0.688888888888888</v>
      </c>
      <c r="B200" s="46">
        <v>24</v>
      </c>
      <c r="C200" s="58">
        <v>1</v>
      </c>
      <c r="D200">
        <f t="shared" si="0"/>
        <v>27</v>
      </c>
      <c r="H200" s="21">
        <v>0.70347222222224</v>
      </c>
      <c r="I200" s="46">
        <v>11</v>
      </c>
      <c r="J200" s="58">
        <v>1</v>
      </c>
      <c r="O200" s="21">
        <v>0.71736111111114</v>
      </c>
      <c r="P200" s="46">
        <v>22</v>
      </c>
      <c r="Q200" s="58">
        <v>0</v>
      </c>
      <c r="X200" s="21">
        <v>0.726388888888925</v>
      </c>
      <c r="Y200" s="46">
        <v>18</v>
      </c>
      <c r="Z200" s="58">
        <v>1</v>
      </c>
    </row>
    <row r="201" spans="1:26" ht="13.5" thickBot="1">
      <c r="A201" s="21">
        <v>0.689583333333333</v>
      </c>
      <c r="B201" s="46">
        <v>23</v>
      </c>
      <c r="C201" s="58">
        <v>1</v>
      </c>
      <c r="D201">
        <f t="shared" si="0"/>
        <v>26</v>
      </c>
      <c r="H201" s="21">
        <v>0.704166666666685</v>
      </c>
      <c r="I201" s="46">
        <v>17</v>
      </c>
      <c r="J201" s="58">
        <v>0</v>
      </c>
      <c r="O201" s="21">
        <v>0.718055555555585</v>
      </c>
      <c r="P201" s="46">
        <v>23</v>
      </c>
      <c r="Q201" s="58">
        <v>0</v>
      </c>
      <c r="X201" s="23">
        <v>0.72708333333337</v>
      </c>
      <c r="Y201" s="59">
        <v>14</v>
      </c>
      <c r="Z201" s="60">
        <v>0</v>
      </c>
    </row>
    <row r="202" spans="1:25" ht="12.75">
      <c r="A202" s="21">
        <v>0.690277777777777</v>
      </c>
      <c r="B202" s="46">
        <v>22</v>
      </c>
      <c r="C202" s="58">
        <v>1</v>
      </c>
      <c r="D202">
        <f t="shared" si="0"/>
        <v>25</v>
      </c>
      <c r="H202" s="21">
        <v>0.70486111111113</v>
      </c>
      <c r="I202" s="46">
        <v>15</v>
      </c>
      <c r="J202" s="58">
        <v>1</v>
      </c>
      <c r="O202" s="21">
        <v>0.71875000000003</v>
      </c>
      <c r="P202" s="46">
        <v>15</v>
      </c>
      <c r="Q202" s="58">
        <v>0</v>
      </c>
      <c r="X202" s="8"/>
      <c r="Y202" s="66"/>
    </row>
    <row r="203" spans="1:28" ht="12.75">
      <c r="A203" s="21">
        <v>0.690972222222221</v>
      </c>
      <c r="B203" s="46">
        <v>11</v>
      </c>
      <c r="C203" s="58">
        <v>0</v>
      </c>
      <c r="D203">
        <f t="shared" si="0"/>
        <v>11</v>
      </c>
      <c r="H203" s="21">
        <v>0.705555555555575</v>
      </c>
      <c r="I203" s="46">
        <v>17</v>
      </c>
      <c r="J203" s="58">
        <v>0</v>
      </c>
      <c r="O203" s="21">
        <v>0.719444444444475</v>
      </c>
      <c r="P203" s="46">
        <v>19</v>
      </c>
      <c r="Q203" s="58">
        <v>0</v>
      </c>
      <c r="Z203" s="5"/>
      <c r="AA203" s="5"/>
      <c r="AB203" s="5"/>
    </row>
    <row r="204" spans="1:28" ht="13.5" thickBot="1">
      <c r="A204" s="21">
        <v>0.691666666666666</v>
      </c>
      <c r="B204" s="46">
        <v>15</v>
      </c>
      <c r="C204" s="58">
        <v>0</v>
      </c>
      <c r="D204">
        <f t="shared" si="0"/>
        <v>15</v>
      </c>
      <c r="H204" s="21">
        <v>0.70625000000002</v>
      </c>
      <c r="I204" s="46">
        <v>20</v>
      </c>
      <c r="J204" s="58">
        <v>1</v>
      </c>
      <c r="O204" s="23">
        <v>0.72013888888892</v>
      </c>
      <c r="P204" s="59">
        <v>21</v>
      </c>
      <c r="Q204" s="60">
        <v>0</v>
      </c>
      <c r="Z204" s="5"/>
      <c r="AA204" s="5"/>
      <c r="AB204" s="5"/>
    </row>
    <row r="205" spans="1:28" ht="12.75">
      <c r="A205" s="21">
        <v>0.69236111111111</v>
      </c>
      <c r="B205" s="46">
        <v>17</v>
      </c>
      <c r="C205" s="58">
        <v>0</v>
      </c>
      <c r="D205">
        <f t="shared" si="0"/>
        <v>17</v>
      </c>
      <c r="H205" s="21">
        <v>0.7069444444444444</v>
      </c>
      <c r="I205" s="46">
        <v>27</v>
      </c>
      <c r="J205" s="58">
        <v>0</v>
      </c>
      <c r="O205" s="55"/>
      <c r="P205" s="64"/>
      <c r="Q205" s="55"/>
      <c r="Z205" s="8"/>
      <c r="AA205" s="5"/>
      <c r="AB205" s="5"/>
    </row>
    <row r="206" spans="1:28" ht="12.75">
      <c r="A206" s="21">
        <v>0.693055555555554</v>
      </c>
      <c r="B206" s="46">
        <v>23</v>
      </c>
      <c r="C206" s="58">
        <v>1</v>
      </c>
      <c r="D206">
        <f t="shared" si="0"/>
        <v>26</v>
      </c>
      <c r="H206" s="21">
        <v>0.70763888888891</v>
      </c>
      <c r="I206" s="46">
        <v>19</v>
      </c>
      <c r="J206" s="58">
        <v>0</v>
      </c>
      <c r="Z206" s="5"/>
      <c r="AA206" s="5"/>
      <c r="AB206" s="5"/>
    </row>
    <row r="207" spans="1:28" ht="12.75">
      <c r="A207" s="21">
        <v>0.693749999999999</v>
      </c>
      <c r="B207" s="46">
        <v>26</v>
      </c>
      <c r="C207" s="58">
        <v>1</v>
      </c>
      <c r="D207">
        <f t="shared" si="0"/>
        <v>29</v>
      </c>
      <c r="H207" s="21">
        <v>0.708333333333355</v>
      </c>
      <c r="I207" s="46">
        <v>17</v>
      </c>
      <c r="J207" s="58">
        <v>0</v>
      </c>
      <c r="Z207" s="5"/>
      <c r="AA207" s="5"/>
      <c r="AB207" s="5"/>
    </row>
    <row r="208" spans="1:28" ht="12.75">
      <c r="A208" s="21">
        <v>0.694444444444443</v>
      </c>
      <c r="B208" s="46">
        <v>17</v>
      </c>
      <c r="C208" s="58">
        <v>1</v>
      </c>
      <c r="D208">
        <f t="shared" si="0"/>
        <v>20</v>
      </c>
      <c r="H208" s="21">
        <v>0.7090277777778</v>
      </c>
      <c r="I208" s="46">
        <v>15</v>
      </c>
      <c r="J208" s="58">
        <v>0</v>
      </c>
      <c r="Z208" s="5"/>
      <c r="AA208" s="5"/>
      <c r="AB208" s="5"/>
    </row>
    <row r="209" spans="1:28" ht="12.75">
      <c r="A209" s="21">
        <v>0.695138888888887</v>
      </c>
      <c r="B209" s="46">
        <v>14</v>
      </c>
      <c r="C209" s="58">
        <v>1</v>
      </c>
      <c r="D209">
        <f t="shared" si="0"/>
        <v>17</v>
      </c>
      <c r="H209" s="21">
        <v>0.709722222222245</v>
      </c>
      <c r="I209" s="46">
        <v>16</v>
      </c>
      <c r="J209" s="58">
        <v>0</v>
      </c>
      <c r="Z209" s="5"/>
      <c r="AA209" s="5"/>
      <c r="AB209" s="5"/>
    </row>
    <row r="210" spans="1:28" ht="12.75">
      <c r="A210" s="21">
        <v>0.695833333333332</v>
      </c>
      <c r="B210" s="46">
        <v>18</v>
      </c>
      <c r="C210" s="58">
        <v>1</v>
      </c>
      <c r="D210">
        <f t="shared" si="0"/>
        <v>21</v>
      </c>
      <c r="H210" s="21">
        <v>0.71041666666669</v>
      </c>
      <c r="I210" s="46">
        <v>17</v>
      </c>
      <c r="J210" s="58">
        <v>1</v>
      </c>
      <c r="Z210" s="5"/>
      <c r="AA210" s="5"/>
      <c r="AB210" s="5"/>
    </row>
    <row r="211" spans="1:28" ht="12.75">
      <c r="A211" s="21">
        <v>0.696527777777776</v>
      </c>
      <c r="B211" s="46">
        <v>28</v>
      </c>
      <c r="C211" s="58">
        <v>3</v>
      </c>
      <c r="D211">
        <f t="shared" si="0"/>
        <v>37</v>
      </c>
      <c r="H211" s="21">
        <v>0.711111111111135</v>
      </c>
      <c r="I211" s="46">
        <v>30</v>
      </c>
      <c r="J211" s="58">
        <v>1</v>
      </c>
      <c r="Z211" s="5"/>
      <c r="AA211" s="5"/>
      <c r="AB211" s="5"/>
    </row>
    <row r="212" spans="1:28" ht="13.5" thickBot="1">
      <c r="A212" s="23">
        <v>0.69722222222222</v>
      </c>
      <c r="B212" s="59">
        <v>16</v>
      </c>
      <c r="C212" s="60">
        <v>0</v>
      </c>
      <c r="D212">
        <f t="shared" si="0"/>
        <v>16</v>
      </c>
      <c r="H212" s="23">
        <v>0.7118055555555555</v>
      </c>
      <c r="I212" s="59">
        <v>22</v>
      </c>
      <c r="J212" s="60">
        <v>0</v>
      </c>
      <c r="Z212" s="8"/>
      <c r="AA212" s="5"/>
      <c r="AB212" s="5"/>
    </row>
    <row r="213" spans="9:28" ht="12.75">
      <c r="I213" s="66"/>
      <c r="Z213" s="5"/>
      <c r="AA213" s="5"/>
      <c r="AB213" s="5"/>
    </row>
    <row r="214" spans="26:28" ht="12.75">
      <c r="Z214" s="5"/>
      <c r="AA214" s="5"/>
      <c r="AB214" s="5"/>
    </row>
    <row r="215" spans="1:28" ht="18">
      <c r="A215" s="27" t="s">
        <v>56</v>
      </c>
      <c r="Z215" s="5"/>
      <c r="AA215" s="5"/>
      <c r="AB215" s="5"/>
    </row>
    <row r="216" spans="26:28" ht="13.5" thickBot="1">
      <c r="Z216" s="5"/>
      <c r="AA216" s="5"/>
      <c r="AB216" s="5"/>
    </row>
    <row r="217" spans="1:5" ht="13.5" thickBot="1">
      <c r="A217" s="200" t="s">
        <v>49</v>
      </c>
      <c r="B217" s="201"/>
      <c r="C217" s="201" t="s">
        <v>59</v>
      </c>
      <c r="D217" s="201"/>
      <c r="E217" s="206"/>
    </row>
    <row r="218" spans="1:5" ht="12.75">
      <c r="A218" s="199" t="s">
        <v>43</v>
      </c>
      <c r="B218" s="195"/>
      <c r="C218" s="195">
        <v>338</v>
      </c>
      <c r="D218" s="195"/>
      <c r="E218" s="196"/>
    </row>
    <row r="219" spans="1:5" ht="12.75">
      <c r="A219" s="184" t="s">
        <v>54</v>
      </c>
      <c r="B219" s="185"/>
      <c r="C219" s="185">
        <v>64</v>
      </c>
      <c r="D219" s="185"/>
      <c r="E219" s="197"/>
    </row>
    <row r="220" spans="1:5" ht="12.75">
      <c r="A220" s="184" t="s">
        <v>44</v>
      </c>
      <c r="B220" s="185"/>
      <c r="C220" s="185">
        <v>348</v>
      </c>
      <c r="D220" s="185"/>
      <c r="E220" s="197"/>
    </row>
    <row r="221" spans="1:5" ht="12.75">
      <c r="A221" s="184" t="s">
        <v>52</v>
      </c>
      <c r="B221" s="185"/>
      <c r="C221" s="185">
        <v>25</v>
      </c>
      <c r="D221" s="185"/>
      <c r="E221" s="197"/>
    </row>
    <row r="222" spans="1:5" ht="12.75">
      <c r="A222" s="184" t="s">
        <v>13</v>
      </c>
      <c r="B222" s="185"/>
      <c r="C222" s="185">
        <v>200</v>
      </c>
      <c r="D222" s="185"/>
      <c r="E222" s="197"/>
    </row>
    <row r="223" spans="1:5" ht="12.75">
      <c r="A223" s="184" t="s">
        <v>55</v>
      </c>
      <c r="B223" s="185"/>
      <c r="C223" s="185">
        <v>53</v>
      </c>
      <c r="D223" s="185"/>
      <c r="E223" s="197"/>
    </row>
    <row r="224" spans="1:5" ht="12.75">
      <c r="A224" s="184" t="s">
        <v>14</v>
      </c>
      <c r="B224" s="185"/>
      <c r="C224" s="185">
        <v>139</v>
      </c>
      <c r="D224" s="185"/>
      <c r="E224" s="197"/>
    </row>
    <row r="225" spans="1:5" ht="13.5" thickBot="1">
      <c r="A225" s="193" t="s">
        <v>57</v>
      </c>
      <c r="B225" s="194"/>
      <c r="C225" s="194">
        <v>82</v>
      </c>
      <c r="D225" s="194"/>
      <c r="E225" s="198"/>
    </row>
    <row r="228" ht="18">
      <c r="A228" s="27" t="s">
        <v>91</v>
      </c>
    </row>
    <row r="230" ht="13.5" thickBot="1"/>
    <row r="231" spans="1:5" ht="13.5" thickBot="1">
      <c r="A231" s="200" t="s">
        <v>49</v>
      </c>
      <c r="B231" s="201"/>
      <c r="C231" s="201" t="s">
        <v>59</v>
      </c>
      <c r="D231" s="201"/>
      <c r="E231" s="206"/>
    </row>
    <row r="232" spans="1:5" ht="12.75">
      <c r="A232" s="199" t="s">
        <v>43</v>
      </c>
      <c r="B232" s="195"/>
      <c r="C232" s="195">
        <v>338</v>
      </c>
      <c r="D232" s="195"/>
      <c r="E232" s="196"/>
    </row>
    <row r="233" spans="1:5" ht="12.75">
      <c r="A233" s="184" t="s">
        <v>44</v>
      </c>
      <c r="B233" s="185"/>
      <c r="C233" s="185">
        <v>348</v>
      </c>
      <c r="D233" s="185"/>
      <c r="E233" s="197"/>
    </row>
    <row r="234" spans="1:5" ht="12.75">
      <c r="A234" s="184" t="s">
        <v>13</v>
      </c>
      <c r="B234" s="185"/>
      <c r="C234" s="185">
        <v>200</v>
      </c>
      <c r="D234" s="185"/>
      <c r="E234" s="197"/>
    </row>
    <row r="235" spans="1:5" ht="13.5" thickBot="1">
      <c r="A235" s="193" t="s">
        <v>14</v>
      </c>
      <c r="B235" s="194"/>
      <c r="C235" s="194">
        <v>139</v>
      </c>
      <c r="D235" s="194"/>
      <c r="E235" s="198"/>
    </row>
    <row r="238" ht="18">
      <c r="A238" s="27" t="s">
        <v>58</v>
      </c>
    </row>
    <row r="239" ht="13.5" thickBot="1"/>
    <row r="240" spans="1:4" ht="13.5" thickBot="1">
      <c r="A240" s="220" t="s">
        <v>49</v>
      </c>
      <c r="B240" s="221"/>
      <c r="C240" s="222" t="s">
        <v>60</v>
      </c>
      <c r="D240" s="223"/>
    </row>
    <row r="241" spans="1:4" ht="12.75">
      <c r="A241" s="224" t="s">
        <v>43</v>
      </c>
      <c r="B241" s="225"/>
      <c r="C241" s="226">
        <v>11</v>
      </c>
      <c r="D241" s="227"/>
    </row>
    <row r="242" spans="1:4" ht="12.75">
      <c r="A242" s="230" t="s">
        <v>54</v>
      </c>
      <c r="B242" s="231"/>
      <c r="C242" s="232">
        <v>1</v>
      </c>
      <c r="D242" s="233"/>
    </row>
    <row r="243" spans="1:4" ht="12.75">
      <c r="A243" s="230" t="s">
        <v>44</v>
      </c>
      <c r="B243" s="231"/>
      <c r="C243" s="232">
        <v>7</v>
      </c>
      <c r="D243" s="233"/>
    </row>
    <row r="244" spans="1:4" ht="12.75">
      <c r="A244" s="230" t="s">
        <v>52</v>
      </c>
      <c r="B244" s="231"/>
      <c r="C244" s="232">
        <v>0</v>
      </c>
      <c r="D244" s="233"/>
    </row>
    <row r="245" spans="1:4" ht="12.75">
      <c r="A245" s="230" t="s">
        <v>13</v>
      </c>
      <c r="B245" s="231"/>
      <c r="C245" s="232">
        <v>2</v>
      </c>
      <c r="D245" s="233"/>
    </row>
    <row r="246" spans="1:4" ht="12.75">
      <c r="A246" s="230" t="s">
        <v>55</v>
      </c>
      <c r="B246" s="231"/>
      <c r="C246" s="232">
        <v>1</v>
      </c>
      <c r="D246" s="233"/>
    </row>
    <row r="247" spans="1:4" ht="12.75">
      <c r="A247" s="230" t="s">
        <v>14</v>
      </c>
      <c r="B247" s="231"/>
      <c r="C247" s="232">
        <v>6</v>
      </c>
      <c r="D247" s="233"/>
    </row>
    <row r="248" spans="1:4" ht="13.5" thickBot="1">
      <c r="A248" s="168" t="s">
        <v>57</v>
      </c>
      <c r="B248" s="169"/>
      <c r="C248" s="170">
        <v>3</v>
      </c>
      <c r="D248" s="171"/>
    </row>
    <row r="251" ht="18">
      <c r="A251" s="27" t="s">
        <v>92</v>
      </c>
    </row>
    <row r="252" ht="13.5" thickBot="1"/>
    <row r="253" spans="1:4" ht="13.5" thickBot="1">
      <c r="A253" s="200" t="s">
        <v>49</v>
      </c>
      <c r="B253" s="201"/>
      <c r="C253" s="201" t="s">
        <v>60</v>
      </c>
      <c r="D253" s="206"/>
    </row>
    <row r="254" spans="1:4" ht="12.75">
      <c r="A254" s="199" t="s">
        <v>43</v>
      </c>
      <c r="B254" s="195"/>
      <c r="C254" s="195">
        <v>11</v>
      </c>
      <c r="D254" s="196"/>
    </row>
    <row r="255" spans="1:4" ht="12.75">
      <c r="A255" s="184" t="s">
        <v>44</v>
      </c>
      <c r="B255" s="185"/>
      <c r="C255" s="185">
        <v>7</v>
      </c>
      <c r="D255" s="197"/>
    </row>
    <row r="256" spans="1:4" ht="12.75">
      <c r="A256" s="184" t="s">
        <v>13</v>
      </c>
      <c r="B256" s="185"/>
      <c r="C256" s="185">
        <v>2</v>
      </c>
      <c r="D256" s="197"/>
    </row>
    <row r="257" spans="1:4" ht="13.5" thickBot="1">
      <c r="A257" s="193" t="s">
        <v>14</v>
      </c>
      <c r="B257" s="194"/>
      <c r="C257" s="194">
        <v>6</v>
      </c>
      <c r="D257" s="198"/>
    </row>
    <row r="263" spans="2:3" ht="12.75">
      <c r="B263" s="122" t="s">
        <v>98</v>
      </c>
      <c r="C263" t="s">
        <v>97</v>
      </c>
    </row>
    <row r="264" spans="1:7" ht="12.75">
      <c r="A264" s="109" t="s">
        <v>15</v>
      </c>
      <c r="D264" s="122"/>
      <c r="E264" s="109" t="s">
        <v>103</v>
      </c>
      <c r="F264" s="109" t="s">
        <v>99</v>
      </c>
      <c r="G264" s="122" t="s">
        <v>98</v>
      </c>
    </row>
    <row r="265" spans="1:7" ht="12.75">
      <c r="A265" s="146">
        <v>0.6854166666666667</v>
      </c>
      <c r="B265" s="123">
        <v>64.5</v>
      </c>
      <c r="C265" s="148">
        <v>8.54166260162504</v>
      </c>
      <c r="D265" s="122"/>
      <c r="E265">
        <f>D195</f>
        <v>20</v>
      </c>
      <c r="F265" s="109">
        <f>E265*60</f>
        <v>1200</v>
      </c>
      <c r="G265" s="123">
        <v>64.5</v>
      </c>
    </row>
    <row r="266" spans="1:7" ht="12.75">
      <c r="A266" s="146">
        <v>0.686111111111111</v>
      </c>
      <c r="B266" s="123">
        <v>64.5</v>
      </c>
      <c r="C266" s="148">
        <v>6.613924704742279</v>
      </c>
      <c r="D266" s="123"/>
      <c r="E266">
        <f aca="true" t="shared" si="1" ref="E266:E282">D196</f>
        <v>9</v>
      </c>
      <c r="F266" s="109">
        <f aca="true" t="shared" si="2" ref="F266:F282">E266*60</f>
        <v>540</v>
      </c>
      <c r="G266" s="123">
        <v>64.5</v>
      </c>
    </row>
    <row r="267" spans="1:7" ht="12.75">
      <c r="A267" s="146">
        <v>0.686805555555555</v>
      </c>
      <c r="B267" s="123">
        <v>67.7</v>
      </c>
      <c r="C267" s="148">
        <v>3.88998714650823</v>
      </c>
      <c r="D267" s="123"/>
      <c r="E267">
        <f t="shared" si="1"/>
        <v>17</v>
      </c>
      <c r="F267" s="109">
        <f t="shared" si="2"/>
        <v>1020</v>
      </c>
      <c r="G267" s="123">
        <v>67.7</v>
      </c>
    </row>
    <row r="268" spans="1:7" ht="12.75">
      <c r="A268" s="147">
        <v>0.6875</v>
      </c>
      <c r="B268" s="4">
        <v>66.92</v>
      </c>
      <c r="C268" s="4">
        <v>6.492277463776991</v>
      </c>
      <c r="E268">
        <f t="shared" si="1"/>
        <v>23</v>
      </c>
      <c r="F268" s="109">
        <f t="shared" si="2"/>
        <v>1380</v>
      </c>
      <c r="G268" s="4">
        <v>66.92</v>
      </c>
    </row>
    <row r="269" spans="1:7" ht="12.75">
      <c r="A269" s="147">
        <v>0.688194444444444</v>
      </c>
      <c r="B269" s="4">
        <v>67.63</v>
      </c>
      <c r="C269" s="4">
        <v>8.023881022713898</v>
      </c>
      <c r="E269">
        <f t="shared" si="1"/>
        <v>15</v>
      </c>
      <c r="F269" s="109">
        <f t="shared" si="2"/>
        <v>900</v>
      </c>
      <c r="G269" s="4">
        <v>67.63</v>
      </c>
    </row>
    <row r="270" spans="1:7" ht="12.75">
      <c r="A270" s="147">
        <v>0.688888888888888</v>
      </c>
      <c r="B270" s="4">
        <v>70.45</v>
      </c>
      <c r="C270" s="4">
        <v>5.416917942889735</v>
      </c>
      <c r="E270">
        <f t="shared" si="1"/>
        <v>27</v>
      </c>
      <c r="F270" s="109">
        <f t="shared" si="2"/>
        <v>1620</v>
      </c>
      <c r="G270" s="4">
        <v>70.45</v>
      </c>
    </row>
    <row r="271" spans="1:7" ht="12.75">
      <c r="A271" s="147">
        <v>0.689583333333333</v>
      </c>
      <c r="B271" s="4">
        <v>64.33</v>
      </c>
      <c r="C271" s="4">
        <v>5.366066218997381</v>
      </c>
      <c r="E271">
        <f t="shared" si="1"/>
        <v>26</v>
      </c>
      <c r="F271" s="109">
        <f t="shared" si="2"/>
        <v>1560</v>
      </c>
      <c r="G271" s="4">
        <v>64.33</v>
      </c>
    </row>
    <row r="272" spans="1:7" ht="12.75">
      <c r="A272" s="147">
        <v>0.690277777777777</v>
      </c>
      <c r="B272" s="4">
        <v>67.85</v>
      </c>
      <c r="C272" s="4">
        <v>4.767284342264438</v>
      </c>
      <c r="E272">
        <f t="shared" si="1"/>
        <v>25</v>
      </c>
      <c r="F272" s="109">
        <f t="shared" si="2"/>
        <v>1500</v>
      </c>
      <c r="G272" s="4">
        <v>67.85</v>
      </c>
    </row>
    <row r="273" spans="1:7" ht="12.75">
      <c r="A273" s="147">
        <v>0.690972222222221</v>
      </c>
      <c r="B273" s="4">
        <v>65.43</v>
      </c>
      <c r="C273" s="4">
        <v>7.318925239860455</v>
      </c>
      <c r="E273">
        <f t="shared" si="1"/>
        <v>11</v>
      </c>
      <c r="F273" s="109">
        <f t="shared" si="2"/>
        <v>660</v>
      </c>
      <c r="G273" s="4">
        <v>65.43</v>
      </c>
    </row>
    <row r="274" spans="1:7" ht="12.75">
      <c r="A274" s="147">
        <v>0.691666666666666</v>
      </c>
      <c r="B274" s="4">
        <v>67.27</v>
      </c>
      <c r="C274" s="4">
        <v>3.824482535803731</v>
      </c>
      <c r="E274">
        <f t="shared" si="1"/>
        <v>15</v>
      </c>
      <c r="F274" s="109">
        <f t="shared" si="2"/>
        <v>900</v>
      </c>
      <c r="G274" s="4">
        <v>67.27</v>
      </c>
    </row>
    <row r="275" spans="1:7" ht="12.75">
      <c r="A275" s="147">
        <v>0.69236111111111</v>
      </c>
      <c r="B275" s="4">
        <v>69.6</v>
      </c>
      <c r="C275" s="4">
        <v>5.622810685057881</v>
      </c>
      <c r="E275">
        <f t="shared" si="1"/>
        <v>17</v>
      </c>
      <c r="F275" s="109">
        <f t="shared" si="2"/>
        <v>1020</v>
      </c>
      <c r="G275" s="4">
        <v>69.6</v>
      </c>
    </row>
    <row r="276" spans="1:7" ht="12.75">
      <c r="A276" s="147">
        <v>0.693055555555554</v>
      </c>
      <c r="B276" s="4">
        <v>68.22</v>
      </c>
      <c r="C276" s="4">
        <v>1.8798049544203619</v>
      </c>
      <c r="E276">
        <f t="shared" si="1"/>
        <v>26</v>
      </c>
      <c r="F276" s="109">
        <f t="shared" si="2"/>
        <v>1560</v>
      </c>
      <c r="G276" s="4">
        <v>68.22</v>
      </c>
    </row>
    <row r="277" spans="1:7" ht="12.75">
      <c r="A277" s="147">
        <v>0.693749999999999</v>
      </c>
      <c r="B277" s="4">
        <v>68.15</v>
      </c>
      <c r="C277" s="4">
        <v>6.558582163852195</v>
      </c>
      <c r="E277">
        <f t="shared" si="1"/>
        <v>29</v>
      </c>
      <c r="F277" s="109">
        <f t="shared" si="2"/>
        <v>1740</v>
      </c>
      <c r="G277" s="4">
        <v>68.15</v>
      </c>
    </row>
    <row r="278" spans="1:7" ht="12.75">
      <c r="A278" s="147">
        <v>0.694444444444443</v>
      </c>
      <c r="B278" s="4">
        <v>63.33</v>
      </c>
      <c r="C278" s="4">
        <v>2.710473513367492</v>
      </c>
      <c r="E278">
        <f t="shared" si="1"/>
        <v>20</v>
      </c>
      <c r="F278" s="109">
        <f t="shared" si="2"/>
        <v>1200</v>
      </c>
      <c r="G278" s="4">
        <v>63.33</v>
      </c>
    </row>
    <row r="279" spans="1:7" ht="12.75">
      <c r="A279" s="147">
        <v>0.695138888888887</v>
      </c>
      <c r="B279" s="4">
        <v>69.47</v>
      </c>
      <c r="C279" s="4">
        <v>6.924930805911899</v>
      </c>
      <c r="E279">
        <f t="shared" si="1"/>
        <v>17</v>
      </c>
      <c r="F279" s="109">
        <f t="shared" si="2"/>
        <v>1020</v>
      </c>
      <c r="G279" s="4">
        <v>69.47</v>
      </c>
    </row>
    <row r="280" spans="1:7" ht="12.75">
      <c r="A280" s="147">
        <v>0.695833333333332</v>
      </c>
      <c r="B280" s="4">
        <v>68.6</v>
      </c>
      <c r="C280" s="4">
        <v>4.83073493373421</v>
      </c>
      <c r="E280">
        <f t="shared" si="1"/>
        <v>21</v>
      </c>
      <c r="F280" s="109">
        <f t="shared" si="2"/>
        <v>1260</v>
      </c>
      <c r="G280" s="4">
        <v>68.6</v>
      </c>
    </row>
    <row r="281" spans="1:7" ht="12.75">
      <c r="A281" s="147">
        <v>0.696527777777776</v>
      </c>
      <c r="B281" s="4">
        <v>65.37</v>
      </c>
      <c r="C281" s="4">
        <v>6.19117651716266</v>
      </c>
      <c r="E281">
        <f t="shared" si="1"/>
        <v>37</v>
      </c>
      <c r="F281" s="109">
        <f t="shared" si="2"/>
        <v>2220</v>
      </c>
      <c r="G281" s="4">
        <v>65.37</v>
      </c>
    </row>
    <row r="282" spans="1:7" ht="12.75">
      <c r="A282" s="147">
        <v>0.69722222222222</v>
      </c>
      <c r="B282" s="4">
        <v>70</v>
      </c>
      <c r="C282" s="4">
        <v>2.283856387779308</v>
      </c>
      <c r="E282">
        <f t="shared" si="1"/>
        <v>16</v>
      </c>
      <c r="F282" s="109">
        <f t="shared" si="2"/>
        <v>960</v>
      </c>
      <c r="G282" s="4">
        <v>70</v>
      </c>
    </row>
    <row r="286" spans="6:7" ht="12.75">
      <c r="F286" t="s">
        <v>101</v>
      </c>
      <c r="G286">
        <v>1.27</v>
      </c>
    </row>
    <row r="288" spans="6:7" ht="12.75">
      <c r="F288" s="109" t="s">
        <v>99</v>
      </c>
      <c r="G288" t="s">
        <v>100</v>
      </c>
    </row>
    <row r="289" spans="6:7" ht="12.75">
      <c r="F289" s="109">
        <f>F265</f>
        <v>1200</v>
      </c>
      <c r="G289" s="4">
        <f>G265+C265*G$286</f>
        <v>75.3479115040638</v>
      </c>
    </row>
    <row r="290" spans="6:7" ht="12.75">
      <c r="F290" s="109">
        <f aca="true" t="shared" si="3" ref="F290:F306">F266</f>
        <v>540</v>
      </c>
      <c r="G290" s="4">
        <f aca="true" t="shared" si="4" ref="G290:G306">G266+C266*G$286</f>
        <v>72.8996843750227</v>
      </c>
    </row>
    <row r="291" spans="6:7" ht="12.75">
      <c r="F291" s="109">
        <f t="shared" si="3"/>
        <v>1020</v>
      </c>
      <c r="G291" s="4">
        <f>G267+C267*G$286</f>
        <v>72.64028367606545</v>
      </c>
    </row>
    <row r="292" spans="6:7" ht="12.75">
      <c r="F292" s="109">
        <f t="shared" si="3"/>
        <v>1380</v>
      </c>
      <c r="G292" s="4">
        <f t="shared" si="4"/>
        <v>75.16519237899678</v>
      </c>
    </row>
    <row r="293" spans="6:7" ht="12.75">
      <c r="F293" s="109">
        <f t="shared" si="3"/>
        <v>900</v>
      </c>
      <c r="G293" s="4">
        <f t="shared" si="4"/>
        <v>77.82032889884664</v>
      </c>
    </row>
    <row r="294" spans="6:7" ht="12.75">
      <c r="F294" s="109">
        <f t="shared" si="3"/>
        <v>1620</v>
      </c>
      <c r="G294" s="4">
        <f t="shared" si="4"/>
        <v>77.32948578746996</v>
      </c>
    </row>
    <row r="295" spans="6:7" ht="12.75">
      <c r="F295" s="109">
        <f t="shared" si="3"/>
        <v>1560</v>
      </c>
      <c r="G295" s="4">
        <f t="shared" si="4"/>
        <v>71.14490409812667</v>
      </c>
    </row>
    <row r="296" spans="6:7" ht="12.75">
      <c r="F296" s="109">
        <f t="shared" si="3"/>
        <v>1500</v>
      </c>
      <c r="G296" s="4">
        <f t="shared" si="4"/>
        <v>73.90445111467584</v>
      </c>
    </row>
    <row r="297" spans="6:7" ht="12.75">
      <c r="F297" s="109">
        <f t="shared" si="3"/>
        <v>660</v>
      </c>
      <c r="G297" s="4">
        <f t="shared" si="4"/>
        <v>74.72503505462278</v>
      </c>
    </row>
    <row r="298" spans="6:7" ht="12.75">
      <c r="F298" s="109">
        <f t="shared" si="3"/>
        <v>900</v>
      </c>
      <c r="G298" s="4">
        <f t="shared" si="4"/>
        <v>72.12709282047074</v>
      </c>
    </row>
    <row r="299" spans="6:7" ht="12.75">
      <c r="F299" s="109">
        <f t="shared" si="3"/>
        <v>1020</v>
      </c>
      <c r="G299" s="4">
        <f t="shared" si="4"/>
        <v>76.74096957002351</v>
      </c>
    </row>
    <row r="300" spans="6:7" ht="12.75">
      <c r="F300" s="109">
        <f t="shared" si="3"/>
        <v>1560</v>
      </c>
      <c r="G300" s="4">
        <f t="shared" si="4"/>
        <v>70.60735229211386</v>
      </c>
    </row>
    <row r="301" spans="6:7" ht="12.75">
      <c r="F301" s="109">
        <f t="shared" si="3"/>
        <v>1740</v>
      </c>
      <c r="G301" s="4">
        <f t="shared" si="4"/>
        <v>76.4793993480923</v>
      </c>
    </row>
    <row r="302" spans="6:7" ht="12.75">
      <c r="F302" s="109">
        <f t="shared" si="3"/>
        <v>1200</v>
      </c>
      <c r="G302" s="4">
        <f t="shared" si="4"/>
        <v>66.77230136197672</v>
      </c>
    </row>
    <row r="303" spans="6:7" ht="12.75">
      <c r="F303" s="109">
        <f t="shared" si="3"/>
        <v>1020</v>
      </c>
      <c r="G303" s="4">
        <f t="shared" si="4"/>
        <v>78.26466212350812</v>
      </c>
    </row>
    <row r="304" spans="6:7" ht="12.75">
      <c r="F304" s="109">
        <f t="shared" si="3"/>
        <v>1260</v>
      </c>
      <c r="G304" s="4">
        <f t="shared" si="4"/>
        <v>74.73503336584244</v>
      </c>
    </row>
    <row r="305" spans="6:7" ht="12.75">
      <c r="F305" s="109">
        <f t="shared" si="3"/>
        <v>2220</v>
      </c>
      <c r="G305" s="4">
        <f t="shared" si="4"/>
        <v>73.23279417679659</v>
      </c>
    </row>
    <row r="306" spans="6:7" ht="12.75">
      <c r="F306" s="109">
        <f t="shared" si="3"/>
        <v>960</v>
      </c>
      <c r="G306" s="4">
        <f t="shared" si="4"/>
        <v>72.90049761247973</v>
      </c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6" ht="12.75">
      <c r="A316" s="5"/>
      <c r="B316" s="5"/>
      <c r="C316" s="5"/>
      <c r="D316" s="5"/>
      <c r="E316" s="5"/>
      <c r="F316" s="5"/>
    </row>
    <row r="317" spans="1:6" ht="12.75">
      <c r="A317" s="5"/>
      <c r="B317" s="5"/>
      <c r="C317" s="5"/>
      <c r="D317" s="5"/>
      <c r="E317" s="5"/>
      <c r="F317" s="5"/>
    </row>
    <row r="318" spans="1:6" ht="12.75">
      <c r="A318" s="5"/>
      <c r="B318" s="5"/>
      <c r="C318" s="5"/>
      <c r="D318" s="5"/>
      <c r="E318" s="5"/>
      <c r="F318" s="5"/>
    </row>
    <row r="319" spans="1:6" ht="12.75">
      <c r="A319" s="8"/>
      <c r="B319" s="44"/>
      <c r="C319" s="5"/>
      <c r="D319" s="45"/>
      <c r="E319" s="5"/>
      <c r="F319" s="5"/>
    </row>
    <row r="320" spans="1:6" ht="12.75">
      <c r="A320" s="8"/>
      <c r="B320" s="44"/>
      <c r="C320" s="5"/>
      <c r="D320" s="45"/>
      <c r="E320" s="5"/>
      <c r="F320" s="5"/>
    </row>
    <row r="321" spans="1:6" ht="12.75">
      <c r="A321" s="8"/>
      <c r="B321" s="44"/>
      <c r="C321" s="5"/>
      <c r="D321" s="45"/>
      <c r="E321" s="5"/>
      <c r="F321" s="5"/>
    </row>
    <row r="322" spans="1:6" ht="12.75">
      <c r="A322" s="8"/>
      <c r="B322" s="44"/>
      <c r="C322" s="5"/>
      <c r="D322" s="45"/>
      <c r="E322" s="5"/>
      <c r="F322" s="5"/>
    </row>
    <row r="323" spans="1:6" ht="12.75">
      <c r="A323" s="8"/>
      <c r="B323" s="44"/>
      <c r="C323" s="5"/>
      <c r="D323" s="45"/>
      <c r="E323" s="5"/>
      <c r="F323" s="5"/>
    </row>
    <row r="324" spans="1:6" ht="12.75">
      <c r="A324" s="8"/>
      <c r="B324" s="44"/>
      <c r="C324" s="5"/>
      <c r="D324" s="45"/>
      <c r="E324" s="5"/>
      <c r="F324" s="5"/>
    </row>
    <row r="325" spans="1:6" ht="12.75">
      <c r="A325" s="8"/>
      <c r="B325" s="44"/>
      <c r="C325" s="5"/>
      <c r="D325" s="45"/>
      <c r="E325" s="5"/>
      <c r="F325" s="5"/>
    </row>
    <row r="326" spans="1:6" ht="12.75">
      <c r="A326" s="8"/>
      <c r="B326" s="44"/>
      <c r="C326" s="5"/>
      <c r="D326" s="45"/>
      <c r="E326" s="5"/>
      <c r="F326" s="5"/>
    </row>
    <row r="327" spans="1:6" ht="12.75">
      <c r="A327" s="8"/>
      <c r="B327" s="44"/>
      <c r="C327" s="5"/>
      <c r="D327" s="45"/>
      <c r="E327" s="5"/>
      <c r="F327" s="5"/>
    </row>
    <row r="328" spans="1:6" ht="12.75">
      <c r="A328" s="8"/>
      <c r="B328" s="44"/>
      <c r="C328" s="5"/>
      <c r="D328" s="45"/>
      <c r="E328" s="5"/>
      <c r="F328" s="5"/>
    </row>
    <row r="329" spans="1:6" ht="12.75">
      <c r="A329" s="8"/>
      <c r="B329" s="44"/>
      <c r="C329" s="5"/>
      <c r="D329" s="45"/>
      <c r="E329" s="5"/>
      <c r="F329" s="5"/>
    </row>
    <row r="330" spans="1:6" ht="12.75">
      <c r="A330" s="8"/>
      <c r="B330" s="44"/>
      <c r="C330" s="5"/>
      <c r="D330" s="45"/>
      <c r="E330" s="5"/>
      <c r="F330" s="5"/>
    </row>
    <row r="331" spans="1:6" ht="12.75">
      <c r="A331" s="8"/>
      <c r="B331" s="44"/>
      <c r="C331" s="5"/>
      <c r="D331" s="45"/>
      <c r="E331" s="5"/>
      <c r="F331" s="5"/>
    </row>
    <row r="332" spans="1:6" ht="12.75">
      <c r="A332" s="8"/>
      <c r="B332" s="44"/>
      <c r="C332" s="5"/>
      <c r="D332" s="45"/>
      <c r="E332" s="5"/>
      <c r="F332" s="5"/>
    </row>
    <row r="333" spans="1:6" ht="12.75">
      <c r="A333" s="8"/>
      <c r="B333" s="44"/>
      <c r="C333" s="5"/>
      <c r="D333" s="45"/>
      <c r="E333" s="5"/>
      <c r="F333" s="5"/>
    </row>
    <row r="334" spans="1:6" ht="12.75">
      <c r="A334" s="8"/>
      <c r="B334" s="44"/>
      <c r="C334" s="5"/>
      <c r="D334" s="45"/>
      <c r="E334" s="5"/>
      <c r="F334" s="5"/>
    </row>
    <row r="335" spans="1:6" ht="12.75">
      <c r="A335" s="8"/>
      <c r="B335" s="44"/>
      <c r="C335" s="5"/>
      <c r="D335" s="45"/>
      <c r="E335" s="5"/>
      <c r="F335" s="5"/>
    </row>
    <row r="336" spans="1:6" ht="12.75">
      <c r="A336" s="8"/>
      <c r="B336" s="44"/>
      <c r="C336" s="5"/>
      <c r="D336" s="45"/>
      <c r="E336" s="5"/>
      <c r="F336" s="5"/>
    </row>
    <row r="337" spans="1:6" ht="12.75">
      <c r="A337" s="8"/>
      <c r="B337" s="44"/>
      <c r="C337" s="5"/>
      <c r="D337" s="45"/>
      <c r="E337" s="5"/>
      <c r="F337" s="5"/>
    </row>
    <row r="338" spans="1:6" ht="12.75">
      <c r="A338" s="8"/>
      <c r="B338" s="44"/>
      <c r="C338" s="5"/>
      <c r="D338" s="45"/>
      <c r="E338" s="5"/>
      <c r="F338" s="5"/>
    </row>
    <row r="339" spans="1:6" ht="12.75">
      <c r="A339" s="8"/>
      <c r="B339" s="44"/>
      <c r="C339" s="5"/>
      <c r="D339" s="45"/>
      <c r="E339" s="5"/>
      <c r="F339" s="5"/>
    </row>
    <row r="340" spans="1:6" ht="12.75">
      <c r="A340" s="8"/>
      <c r="B340" s="44"/>
      <c r="C340" s="5"/>
      <c r="D340" s="45"/>
      <c r="E340" s="5"/>
      <c r="F340" s="5"/>
    </row>
    <row r="341" spans="1:6" ht="12.75">
      <c r="A341" s="8"/>
      <c r="B341" s="44"/>
      <c r="C341" s="5"/>
      <c r="D341" s="45"/>
      <c r="E341" s="5"/>
      <c r="F341" s="5"/>
    </row>
    <row r="342" spans="1:6" ht="12.75">
      <c r="A342" s="8"/>
      <c r="B342" s="44"/>
      <c r="C342" s="5"/>
      <c r="D342" s="45"/>
      <c r="E342" s="5"/>
      <c r="F342" s="5"/>
    </row>
    <row r="343" spans="1:6" ht="12.75">
      <c r="A343" s="8"/>
      <c r="B343" s="44"/>
      <c r="C343" s="5"/>
      <c r="D343" s="45"/>
      <c r="E343" s="5"/>
      <c r="F343" s="5"/>
    </row>
    <row r="344" spans="1:6" ht="12.75">
      <c r="A344" s="8"/>
      <c r="B344" s="44"/>
      <c r="C344" s="5"/>
      <c r="D344" s="45"/>
      <c r="E344" s="5"/>
      <c r="F344" s="5"/>
    </row>
    <row r="345" spans="1:6" ht="12.75">
      <c r="A345" s="8"/>
      <c r="B345" s="44"/>
      <c r="C345" s="5"/>
      <c r="D345" s="45"/>
      <c r="E345" s="5"/>
      <c r="F345" s="5"/>
    </row>
    <row r="346" spans="1:6" ht="12.75">
      <c r="A346" s="8"/>
      <c r="B346" s="44"/>
      <c r="C346" s="5"/>
      <c r="D346" s="45"/>
      <c r="E346" s="5"/>
      <c r="F346" s="5"/>
    </row>
    <row r="347" spans="1:6" ht="12.75">
      <c r="A347" s="8"/>
      <c r="B347" s="44"/>
      <c r="C347" s="5"/>
      <c r="D347" s="45"/>
      <c r="E347" s="5"/>
      <c r="F347" s="5"/>
    </row>
    <row r="348" spans="1:6" ht="12.75">
      <c r="A348" s="8"/>
      <c r="B348" s="44"/>
      <c r="C348" s="5"/>
      <c r="D348" s="45"/>
      <c r="E348" s="5"/>
      <c r="F348" s="5"/>
    </row>
    <row r="349" spans="1:6" ht="12.75">
      <c r="A349" s="8"/>
      <c r="B349" s="44"/>
      <c r="C349" s="5"/>
      <c r="D349" s="45"/>
      <c r="E349" s="5"/>
      <c r="F349" s="5"/>
    </row>
    <row r="350" spans="1:6" ht="12.75">
      <c r="A350" s="8"/>
      <c r="B350" s="44"/>
      <c r="C350" s="5"/>
      <c r="D350" s="45"/>
      <c r="E350" s="5"/>
      <c r="F350" s="5"/>
    </row>
    <row r="351" spans="1:6" ht="12.75">
      <c r="A351" s="8"/>
      <c r="B351" s="44"/>
      <c r="C351" s="5"/>
      <c r="D351" s="45"/>
      <c r="E351" s="5"/>
      <c r="F351" s="5"/>
    </row>
    <row r="352" spans="1:6" ht="12.75">
      <c r="A352" s="8"/>
      <c r="B352" s="44"/>
      <c r="C352" s="5"/>
      <c r="D352" s="45"/>
      <c r="E352" s="5"/>
      <c r="F352" s="5"/>
    </row>
    <row r="353" spans="1:6" ht="12.75">
      <c r="A353" s="8"/>
      <c r="B353" s="44"/>
      <c r="C353" s="5"/>
      <c r="D353" s="45"/>
      <c r="E353" s="5"/>
      <c r="F353" s="5"/>
    </row>
    <row r="354" spans="1:6" ht="12.75">
      <c r="A354" s="8"/>
      <c r="B354" s="44"/>
      <c r="C354" s="5"/>
      <c r="D354" s="45"/>
      <c r="E354" s="5"/>
      <c r="F354" s="5"/>
    </row>
    <row r="355" spans="1:6" ht="12.75">
      <c r="A355" s="8"/>
      <c r="B355" s="44"/>
      <c r="C355" s="5"/>
      <c r="D355" s="45"/>
      <c r="E355" s="5"/>
      <c r="F355" s="5"/>
    </row>
    <row r="356" spans="1:6" ht="12.75">
      <c r="A356" s="8"/>
      <c r="B356" s="44"/>
      <c r="C356" s="5"/>
      <c r="D356" s="45"/>
      <c r="E356" s="5"/>
      <c r="F356" s="5"/>
    </row>
    <row r="357" spans="1:6" ht="12.75">
      <c r="A357" s="8"/>
      <c r="B357" s="44"/>
      <c r="C357" s="5"/>
      <c r="D357" s="45"/>
      <c r="E357" s="5"/>
      <c r="F357" s="5"/>
    </row>
    <row r="358" spans="1:6" ht="12.75">
      <c r="A358" s="8"/>
      <c r="B358" s="44"/>
      <c r="C358" s="5"/>
      <c r="D358" s="45"/>
      <c r="E358" s="5"/>
      <c r="F358" s="5"/>
    </row>
    <row r="359" spans="1:6" ht="12.75">
      <c r="A359" s="8"/>
      <c r="B359" s="44"/>
      <c r="C359" s="5"/>
      <c r="D359" s="45"/>
      <c r="E359" s="5"/>
      <c r="F359" s="5"/>
    </row>
    <row r="360" spans="1:6" ht="12.75">
      <c r="A360" s="8"/>
      <c r="B360" s="44"/>
      <c r="C360" s="5"/>
      <c r="D360" s="45"/>
      <c r="E360" s="5"/>
      <c r="F360" s="5"/>
    </row>
    <row r="361" spans="1:6" ht="12.75">
      <c r="A361" s="8"/>
      <c r="B361" s="44"/>
      <c r="C361" s="5"/>
      <c r="D361" s="45"/>
      <c r="E361" s="5"/>
      <c r="F361" s="5"/>
    </row>
    <row r="362" spans="1:6" ht="12.75">
      <c r="A362" s="8"/>
      <c r="B362" s="44"/>
      <c r="C362" s="5"/>
      <c r="D362" s="45"/>
      <c r="E362" s="5"/>
      <c r="F362" s="5"/>
    </row>
    <row r="363" spans="1:6" ht="12.75">
      <c r="A363" s="8"/>
      <c r="B363" s="44"/>
      <c r="C363" s="5"/>
      <c r="D363" s="45"/>
      <c r="E363" s="5"/>
      <c r="F363" s="5"/>
    </row>
    <row r="364" spans="1:6" ht="12.75">
      <c r="A364" s="8"/>
      <c r="B364" s="44"/>
      <c r="C364" s="5"/>
      <c r="D364" s="45"/>
      <c r="E364" s="5"/>
      <c r="F364" s="5"/>
    </row>
    <row r="365" spans="1:6" ht="12.75">
      <c r="A365" s="8"/>
      <c r="B365" s="44"/>
      <c r="C365" s="5"/>
      <c r="D365" s="45"/>
      <c r="E365" s="5"/>
      <c r="F365" s="5"/>
    </row>
    <row r="366" spans="1:6" ht="12.75">
      <c r="A366" s="8"/>
      <c r="B366" s="44"/>
      <c r="C366" s="5"/>
      <c r="D366" s="45"/>
      <c r="E366" s="5"/>
      <c r="F366" s="5"/>
    </row>
    <row r="367" spans="1:6" ht="12.75">
      <c r="A367" s="8"/>
      <c r="B367" s="44"/>
      <c r="C367" s="5"/>
      <c r="D367" s="45"/>
      <c r="E367" s="5"/>
      <c r="F367" s="5"/>
    </row>
    <row r="368" spans="1:6" ht="12.75">
      <c r="A368" s="8"/>
      <c r="B368" s="44"/>
      <c r="C368" s="5"/>
      <c r="D368" s="45"/>
      <c r="E368" s="5"/>
      <c r="F368" s="5"/>
    </row>
    <row r="369" spans="1:6" ht="12.75">
      <c r="A369" s="8"/>
      <c r="B369" s="44"/>
      <c r="C369" s="5"/>
      <c r="D369" s="45"/>
      <c r="E369" s="5"/>
      <c r="F369" s="5"/>
    </row>
    <row r="370" spans="1:6" ht="12.75">
      <c r="A370" s="8"/>
      <c r="B370" s="44"/>
      <c r="C370" s="5"/>
      <c r="D370" s="45"/>
      <c r="E370" s="5"/>
      <c r="F370" s="5"/>
    </row>
    <row r="371" spans="1:6" ht="12.75">
      <c r="A371" s="8"/>
      <c r="B371" s="44"/>
      <c r="C371" s="5"/>
      <c r="D371" s="45"/>
      <c r="E371" s="5"/>
      <c r="F371" s="5"/>
    </row>
    <row r="372" spans="1:6" ht="12.75">
      <c r="A372" s="8"/>
      <c r="B372" s="44"/>
      <c r="C372" s="5"/>
      <c r="D372" s="45"/>
      <c r="E372" s="5"/>
      <c r="F372" s="5"/>
    </row>
    <row r="373" spans="1:6" ht="12.75">
      <c r="A373" s="8"/>
      <c r="B373" s="44"/>
      <c r="C373" s="5"/>
      <c r="D373" s="45"/>
      <c r="E373" s="5"/>
      <c r="F373" s="5"/>
    </row>
    <row r="374" spans="1:6" ht="12.75">
      <c r="A374" s="8"/>
      <c r="B374" s="44"/>
      <c r="C374" s="5"/>
      <c r="D374" s="45"/>
      <c r="E374" s="5"/>
      <c r="F374" s="5"/>
    </row>
    <row r="375" spans="1:6" ht="12.75">
      <c r="A375" s="8"/>
      <c r="B375" s="44"/>
      <c r="C375" s="5"/>
      <c r="D375" s="45"/>
      <c r="E375" s="5"/>
      <c r="F375" s="5"/>
    </row>
    <row r="376" spans="1:6" ht="12.75">
      <c r="A376" s="8"/>
      <c r="B376" s="44"/>
      <c r="C376" s="5"/>
      <c r="D376" s="45"/>
      <c r="E376" s="5"/>
      <c r="F376" s="5"/>
    </row>
    <row r="377" spans="1:6" ht="12.75">
      <c r="A377" s="8"/>
      <c r="B377" s="44"/>
      <c r="C377" s="5"/>
      <c r="D377" s="45"/>
      <c r="E377" s="5"/>
      <c r="F377" s="5"/>
    </row>
    <row r="378" spans="1:6" ht="12.75">
      <c r="A378" s="8"/>
      <c r="B378" s="44"/>
      <c r="C378" s="5"/>
      <c r="D378" s="45"/>
      <c r="E378" s="5"/>
      <c r="F378" s="5"/>
    </row>
    <row r="379" spans="1:6" ht="12.75">
      <c r="A379" s="8"/>
      <c r="B379" s="44"/>
      <c r="C379" s="5"/>
      <c r="D379" s="45"/>
      <c r="E379" s="5"/>
      <c r="F379" s="5"/>
    </row>
    <row r="380" spans="1:6" ht="12.75">
      <c r="A380" s="8"/>
      <c r="B380" s="44"/>
      <c r="C380" s="5"/>
      <c r="D380" s="45"/>
      <c r="E380" s="5"/>
      <c r="F380" s="5"/>
    </row>
    <row r="381" spans="1:6" ht="12.75">
      <c r="A381" s="8"/>
      <c r="B381" s="44"/>
      <c r="C381" s="5"/>
      <c r="D381" s="45"/>
      <c r="E381" s="5"/>
      <c r="F381" s="5"/>
    </row>
    <row r="382" spans="1:6" ht="12.75">
      <c r="A382" s="8"/>
      <c r="B382" s="44"/>
      <c r="C382" s="5"/>
      <c r="D382" s="45"/>
      <c r="E382" s="5"/>
      <c r="F382" s="5"/>
    </row>
    <row r="383" spans="1:6" ht="12.75">
      <c r="A383" s="8"/>
      <c r="B383" s="44"/>
      <c r="C383" s="5"/>
      <c r="D383" s="45"/>
      <c r="E383" s="5"/>
      <c r="F383" s="5"/>
    </row>
    <row r="384" spans="1:6" ht="12.75">
      <c r="A384" s="8"/>
      <c r="B384" s="44"/>
      <c r="C384" s="5"/>
      <c r="D384" s="45"/>
      <c r="E384" s="5"/>
      <c r="F384" s="5"/>
    </row>
    <row r="385" spans="1:6" ht="12.75">
      <c r="A385" s="8"/>
      <c r="B385" s="44"/>
      <c r="C385" s="5"/>
      <c r="D385" s="45"/>
      <c r="E385" s="5"/>
      <c r="F385" s="5"/>
    </row>
    <row r="386" spans="1:6" ht="12.75">
      <c r="A386" s="8"/>
      <c r="B386" s="44"/>
      <c r="C386" s="5"/>
      <c r="D386" s="45"/>
      <c r="E386" s="5"/>
      <c r="F386" s="5"/>
    </row>
    <row r="387" spans="1:6" ht="12.75">
      <c r="A387" s="8"/>
      <c r="B387" s="44"/>
      <c r="C387" s="5"/>
      <c r="D387" s="45"/>
      <c r="E387" s="5"/>
      <c r="F387" s="5"/>
    </row>
    <row r="388" spans="1:6" ht="12.75">
      <c r="A388" s="8"/>
      <c r="B388" s="44"/>
      <c r="C388" s="5"/>
      <c r="D388" s="45"/>
      <c r="E388" s="5"/>
      <c r="F388" s="5"/>
    </row>
    <row r="389" spans="1:6" ht="12.75">
      <c r="A389" s="8"/>
      <c r="B389" s="44"/>
      <c r="C389" s="5"/>
      <c r="D389" s="45"/>
      <c r="E389" s="5"/>
      <c r="F389" s="5"/>
    </row>
    <row r="390" spans="1:6" ht="12.75">
      <c r="A390" s="8"/>
      <c r="B390" s="44"/>
      <c r="C390" s="5"/>
      <c r="D390" s="45"/>
      <c r="E390" s="5"/>
      <c r="F390" s="5"/>
    </row>
    <row r="391" spans="1:6" ht="12.75">
      <c r="A391" s="8"/>
      <c r="B391" s="44"/>
      <c r="C391" s="5"/>
      <c r="D391" s="45"/>
      <c r="E391" s="5"/>
      <c r="F391" s="5"/>
    </row>
    <row r="392" spans="1:6" ht="12.75">
      <c r="A392" s="8"/>
      <c r="B392" s="44"/>
      <c r="C392" s="5"/>
      <c r="D392" s="45"/>
      <c r="E392" s="5"/>
      <c r="F392" s="5"/>
    </row>
    <row r="393" spans="1:6" ht="12.75">
      <c r="A393" s="8"/>
      <c r="B393" s="44"/>
      <c r="C393" s="5"/>
      <c r="D393" s="45"/>
      <c r="E393" s="5"/>
      <c r="F393" s="5"/>
    </row>
    <row r="394" spans="1:6" ht="12.75">
      <c r="A394" s="8"/>
      <c r="B394" s="44"/>
      <c r="C394" s="5"/>
      <c r="D394" s="45"/>
      <c r="E394" s="5"/>
      <c r="F394" s="5"/>
    </row>
    <row r="395" spans="1:6" ht="12.75">
      <c r="A395" s="8"/>
      <c r="B395" s="44"/>
      <c r="C395" s="5"/>
      <c r="D395" s="45"/>
      <c r="E395" s="5"/>
      <c r="F395" s="5"/>
    </row>
    <row r="396" spans="1:6" ht="12.75">
      <c r="A396" s="8"/>
      <c r="B396" s="44"/>
      <c r="C396" s="5"/>
      <c r="D396" s="45"/>
      <c r="E396" s="5"/>
      <c r="F396" s="5"/>
    </row>
    <row r="397" spans="1:6" ht="12.75">
      <c r="A397" s="8"/>
      <c r="B397" s="44"/>
      <c r="C397" s="5"/>
      <c r="D397" s="45"/>
      <c r="E397" s="5"/>
      <c r="F397" s="5"/>
    </row>
    <row r="398" spans="1:6" ht="12.75">
      <c r="A398" s="8"/>
      <c r="B398" s="44"/>
      <c r="C398" s="5"/>
      <c r="D398" s="45"/>
      <c r="E398" s="5"/>
      <c r="F398" s="5"/>
    </row>
    <row r="399" spans="1:6" ht="12.75">
      <c r="A399" s="8"/>
      <c r="B399" s="44"/>
      <c r="C399" s="5"/>
      <c r="D399" s="45"/>
      <c r="E399" s="5"/>
      <c r="F399" s="5"/>
    </row>
    <row r="400" spans="1:6" ht="12.75">
      <c r="A400" s="8"/>
      <c r="B400" s="44"/>
      <c r="C400" s="5"/>
      <c r="D400" s="45"/>
      <c r="E400" s="5"/>
      <c r="F400" s="5"/>
    </row>
    <row r="401" spans="1:6" ht="12.75">
      <c r="A401" s="8"/>
      <c r="B401" s="44"/>
      <c r="C401" s="5"/>
      <c r="D401" s="45"/>
      <c r="E401" s="5"/>
      <c r="F401" s="5"/>
    </row>
    <row r="402" spans="1:6" ht="12.75">
      <c r="A402" s="8"/>
      <c r="B402" s="44"/>
      <c r="C402" s="5"/>
      <c r="D402" s="45"/>
      <c r="E402" s="5"/>
      <c r="F402" s="5"/>
    </row>
    <row r="403" spans="1:6" ht="12.75">
      <c r="A403" s="8"/>
      <c r="B403" s="44"/>
      <c r="C403" s="5"/>
      <c r="D403" s="45"/>
      <c r="E403" s="5"/>
      <c r="F403" s="5"/>
    </row>
    <row r="404" spans="1:6" ht="12.75">
      <c r="A404" s="8"/>
      <c r="B404" s="44"/>
      <c r="C404" s="5"/>
      <c r="D404" s="45"/>
      <c r="E404" s="5"/>
      <c r="F404" s="5"/>
    </row>
    <row r="405" spans="1:6" ht="12.75">
      <c r="A405" s="8"/>
      <c r="B405" s="44"/>
      <c r="C405" s="5"/>
      <c r="D405" s="45"/>
      <c r="E405" s="5"/>
      <c r="F405" s="5"/>
    </row>
    <row r="406" spans="1:6" ht="12.75">
      <c r="A406" s="8"/>
      <c r="B406" s="44"/>
      <c r="C406" s="5"/>
      <c r="D406" s="45"/>
      <c r="E406" s="5"/>
      <c r="F406" s="5"/>
    </row>
    <row r="407" spans="1:6" ht="12.75">
      <c r="A407" s="8"/>
      <c r="B407" s="44"/>
      <c r="C407" s="5"/>
      <c r="D407" s="45"/>
      <c r="E407" s="5"/>
      <c r="F407" s="5"/>
    </row>
    <row r="408" spans="1:6" ht="12.75">
      <c r="A408" s="8"/>
      <c r="B408" s="44"/>
      <c r="C408" s="5"/>
      <c r="D408" s="45"/>
      <c r="E408" s="5"/>
      <c r="F408" s="5"/>
    </row>
    <row r="409" spans="1:6" ht="12.75">
      <c r="A409" s="8"/>
      <c r="B409" s="44"/>
      <c r="C409" s="5"/>
      <c r="D409" s="45"/>
      <c r="E409" s="5"/>
      <c r="F409" s="5"/>
    </row>
    <row r="410" spans="1:6" ht="12.75">
      <c r="A410" s="8"/>
      <c r="B410" s="44"/>
      <c r="C410" s="5"/>
      <c r="D410" s="45"/>
      <c r="E410" s="5"/>
      <c r="F410" s="5"/>
    </row>
    <row r="411" spans="1:6" ht="12.75">
      <c r="A411" s="8"/>
      <c r="B411" s="44"/>
      <c r="C411" s="5"/>
      <c r="D411" s="45"/>
      <c r="E411" s="5"/>
      <c r="F411" s="5"/>
    </row>
    <row r="412" spans="1:6" ht="12.75">
      <c r="A412" s="8"/>
      <c r="B412" s="44"/>
      <c r="C412" s="5"/>
      <c r="D412" s="45"/>
      <c r="E412" s="5"/>
      <c r="F412" s="5"/>
    </row>
    <row r="413" spans="1:6" ht="12.75">
      <c r="A413" s="8"/>
      <c r="B413" s="44"/>
      <c r="C413" s="5"/>
      <c r="D413" s="45"/>
      <c r="E413" s="5"/>
      <c r="F413" s="5"/>
    </row>
    <row r="414" spans="1:6" ht="12.75">
      <c r="A414" s="8"/>
      <c r="B414" s="44"/>
      <c r="C414" s="5"/>
      <c r="D414" s="45"/>
      <c r="E414" s="5"/>
      <c r="F414" s="5"/>
    </row>
    <row r="415" spans="1:6" ht="12.75">
      <c r="A415" s="8"/>
      <c r="B415" s="44"/>
      <c r="C415" s="5"/>
      <c r="D415" s="45"/>
      <c r="E415" s="5"/>
      <c r="F415" s="5"/>
    </row>
    <row r="416" spans="1:6" ht="12.75">
      <c r="A416" s="8"/>
      <c r="B416" s="44"/>
      <c r="C416" s="5"/>
      <c r="D416" s="45"/>
      <c r="E416" s="5"/>
      <c r="F416" s="5"/>
    </row>
    <row r="417" spans="1:6" ht="12.75">
      <c r="A417" s="8"/>
      <c r="B417" s="44"/>
      <c r="C417" s="5"/>
      <c r="D417" s="45"/>
      <c r="E417" s="5"/>
      <c r="F417" s="5"/>
    </row>
    <row r="418" spans="1:6" ht="12.75">
      <c r="A418" s="8"/>
      <c r="B418" s="44"/>
      <c r="C418" s="5"/>
      <c r="D418" s="45"/>
      <c r="E418" s="5"/>
      <c r="F418" s="5"/>
    </row>
    <row r="419" spans="1:6" ht="12.75">
      <c r="A419" s="8"/>
      <c r="B419" s="44"/>
      <c r="C419" s="5"/>
      <c r="D419" s="45"/>
      <c r="E419" s="5"/>
      <c r="F419" s="5"/>
    </row>
    <row r="420" spans="1:6" ht="12.75">
      <c r="A420" s="8"/>
      <c r="B420" s="44"/>
      <c r="C420" s="5"/>
      <c r="D420" s="45"/>
      <c r="E420" s="5"/>
      <c r="F420" s="5"/>
    </row>
    <row r="421" spans="1:6" ht="12.75">
      <c r="A421" s="8"/>
      <c r="B421" s="44"/>
      <c r="C421" s="5"/>
      <c r="D421" s="45"/>
      <c r="E421" s="5"/>
      <c r="F421" s="5"/>
    </row>
    <row r="422" spans="1:6" ht="12.75">
      <c r="A422" s="8"/>
      <c r="B422" s="44"/>
      <c r="C422" s="5"/>
      <c r="D422" s="45"/>
      <c r="E422" s="5"/>
      <c r="F422" s="5"/>
    </row>
    <row r="423" spans="1:6" ht="12.75">
      <c r="A423" s="8"/>
      <c r="B423" s="44"/>
      <c r="C423" s="5"/>
      <c r="D423" s="45"/>
      <c r="E423" s="5"/>
      <c r="F423" s="5"/>
    </row>
    <row r="424" spans="1:6" ht="12.75">
      <c r="A424" s="8"/>
      <c r="B424" s="44"/>
      <c r="C424" s="5"/>
      <c r="D424" s="45"/>
      <c r="E424" s="5"/>
      <c r="F424" s="5"/>
    </row>
    <row r="425" spans="1:6" ht="12.75">
      <c r="A425" s="8"/>
      <c r="B425" s="44"/>
      <c r="C425" s="5"/>
      <c r="D425" s="45"/>
      <c r="E425" s="5"/>
      <c r="F425" s="5"/>
    </row>
    <row r="426" spans="1:6" ht="12.75">
      <c r="A426" s="8"/>
      <c r="B426" s="44"/>
      <c r="C426" s="5"/>
      <c r="D426" s="4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</sheetData>
  <sheetProtection/>
  <mergeCells count="138">
    <mergeCell ref="A256:B256"/>
    <mergeCell ref="A257:B257"/>
    <mergeCell ref="A246:B246"/>
    <mergeCell ref="C246:D246"/>
    <mergeCell ref="A253:B253"/>
    <mergeCell ref="C253:D253"/>
    <mergeCell ref="C257:D257"/>
    <mergeCell ref="C256:D256"/>
    <mergeCell ref="C255:D255"/>
    <mergeCell ref="C254:D254"/>
    <mergeCell ref="A254:B254"/>
    <mergeCell ref="A255:B255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M15:N16"/>
    <mergeCell ref="A240:B240"/>
    <mergeCell ref="C240:D240"/>
    <mergeCell ref="A241:B241"/>
    <mergeCell ref="C241:D241"/>
    <mergeCell ref="A15:A16"/>
    <mergeCell ref="B15:C16"/>
    <mergeCell ref="E15:E16"/>
    <mergeCell ref="F15:G16"/>
    <mergeCell ref="B140:C140"/>
    <mergeCell ref="M8:N9"/>
    <mergeCell ref="M10:N11"/>
    <mergeCell ref="M13:N14"/>
    <mergeCell ref="M12:N12"/>
    <mergeCell ref="L8:L9"/>
    <mergeCell ref="L10:L11"/>
    <mergeCell ref="L13:L14"/>
    <mergeCell ref="B137:C137"/>
    <mergeCell ref="B138:C138"/>
    <mergeCell ref="F193:F194"/>
    <mergeCell ref="G193:G194"/>
    <mergeCell ref="B139:C139"/>
    <mergeCell ref="I12:J12"/>
    <mergeCell ref="H13:H14"/>
    <mergeCell ref="I13:J14"/>
    <mergeCell ref="L15:L16"/>
    <mergeCell ref="A8:A9"/>
    <mergeCell ref="A13:A14"/>
    <mergeCell ref="A10:A11"/>
    <mergeCell ref="B13:C14"/>
    <mergeCell ref="F13:G14"/>
    <mergeCell ref="E8:E9"/>
    <mergeCell ref="E10:E11"/>
    <mergeCell ref="A220:B220"/>
    <mergeCell ref="A221:B221"/>
    <mergeCell ref="A225:B225"/>
    <mergeCell ref="I7:J7"/>
    <mergeCell ref="H8:H9"/>
    <mergeCell ref="I8:J9"/>
    <mergeCell ref="H10:H11"/>
    <mergeCell ref="I10:J11"/>
    <mergeCell ref="H15:H16"/>
    <mergeCell ref="I15:J16"/>
    <mergeCell ref="A19:B19"/>
    <mergeCell ref="H193:H194"/>
    <mergeCell ref="B136:C136"/>
    <mergeCell ref="A231:B231"/>
    <mergeCell ref="C217:E217"/>
    <mergeCell ref="C218:E218"/>
    <mergeCell ref="C219:E219"/>
    <mergeCell ref="C220:E220"/>
    <mergeCell ref="C221:E221"/>
    <mergeCell ref="C231:E231"/>
    <mergeCell ref="C193:C194"/>
    <mergeCell ref="B193:B194"/>
    <mergeCell ref="A193:A194"/>
    <mergeCell ref="Z193:Z194"/>
    <mergeCell ref="S193:S194"/>
    <mergeCell ref="T193:T194"/>
    <mergeCell ref="K193:K194"/>
    <mergeCell ref="E193:E194"/>
    <mergeCell ref="A222:B222"/>
    <mergeCell ref="A223:B223"/>
    <mergeCell ref="A219:B219"/>
    <mergeCell ref="X193:X194"/>
    <mergeCell ref="AC193:AC194"/>
    <mergeCell ref="AB193:AB194"/>
    <mergeCell ref="A218:B218"/>
    <mergeCell ref="A217:B217"/>
    <mergeCell ref="J193:J194"/>
    <mergeCell ref="Y193:Y194"/>
    <mergeCell ref="J147:J148"/>
    <mergeCell ref="I147:I148"/>
    <mergeCell ref="H147:H148"/>
    <mergeCell ref="L147:L148"/>
    <mergeCell ref="M7:N7"/>
    <mergeCell ref="A232:B232"/>
    <mergeCell ref="C222:E222"/>
    <mergeCell ref="C223:E223"/>
    <mergeCell ref="C224:E224"/>
    <mergeCell ref="C225:E225"/>
    <mergeCell ref="A235:B235"/>
    <mergeCell ref="C232:E232"/>
    <mergeCell ref="C233:E233"/>
    <mergeCell ref="C234:E234"/>
    <mergeCell ref="C235:E235"/>
    <mergeCell ref="A234:B234"/>
    <mergeCell ref="A233:B233"/>
    <mergeCell ref="B10:C11"/>
    <mergeCell ref="B12:C12"/>
    <mergeCell ref="F7:G7"/>
    <mergeCell ref="F8:G9"/>
    <mergeCell ref="F10:G11"/>
    <mergeCell ref="F12:G12"/>
    <mergeCell ref="B7:C7"/>
    <mergeCell ref="B8:C9"/>
    <mergeCell ref="E13:E14"/>
    <mergeCell ref="U193:U194"/>
    <mergeCell ref="E147:E148"/>
    <mergeCell ref="A224:B224"/>
    <mergeCell ref="A147:A148"/>
    <mergeCell ref="B147:B148"/>
    <mergeCell ref="C147:C148"/>
    <mergeCell ref="F147:F148"/>
    <mergeCell ref="G147:G148"/>
    <mergeCell ref="M147:M148"/>
    <mergeCell ref="AD193:AD194"/>
    <mergeCell ref="A248:B248"/>
    <mergeCell ref="C248:D248"/>
    <mergeCell ref="P193:P194"/>
    <mergeCell ref="Q193:Q194"/>
    <mergeCell ref="L193:L194"/>
    <mergeCell ref="M193:M194"/>
    <mergeCell ref="N193:N194"/>
    <mergeCell ref="O193:O194"/>
    <mergeCell ref="I193:I19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8"/>
  <sheetViews>
    <sheetView zoomScale="70" zoomScaleNormal="70" zoomScalePageLayoutView="0" workbookViewId="0" topLeftCell="A169">
      <selection activeCell="C213" sqref="C213"/>
    </sheetView>
  </sheetViews>
  <sheetFormatPr defaultColWidth="9.140625" defaultRowHeight="12.75"/>
  <cols>
    <col min="1" max="1" width="15.00390625" style="0" customWidth="1"/>
    <col min="2" max="2" width="17.00390625" style="0" customWidth="1"/>
    <col min="3" max="3" width="11.28125" style="0" customWidth="1"/>
    <col min="4" max="4" width="6.57421875" style="0" customWidth="1"/>
    <col min="5" max="5" width="15.00390625" style="0" customWidth="1"/>
    <col min="6" max="6" width="13.7109375" style="0" customWidth="1"/>
    <col min="7" max="7" width="8.00390625" style="0" customWidth="1"/>
    <col min="8" max="8" width="16.28125" style="0" customWidth="1"/>
    <col min="9" max="9" width="13.7109375" style="0" customWidth="1"/>
    <col min="11" max="11" width="11.28125" style="0" customWidth="1"/>
    <col min="12" max="12" width="15.28125" style="0" customWidth="1"/>
    <col min="13" max="13" width="13.00390625" style="0" customWidth="1"/>
    <col min="14" max="14" width="8.140625" style="0" customWidth="1"/>
  </cols>
  <sheetData>
    <row r="1" ht="12.75">
      <c r="H1" s="13"/>
    </row>
    <row r="2" ht="12.75">
      <c r="H2" s="13"/>
    </row>
    <row r="3" spans="1:8" ht="18">
      <c r="A3" s="27" t="s">
        <v>46</v>
      </c>
      <c r="H3" s="13"/>
    </row>
    <row r="4" ht="12.75">
      <c r="H4" s="13"/>
    </row>
    <row r="5" spans="1:8" ht="15.75">
      <c r="A5" s="74" t="s">
        <v>18</v>
      </c>
      <c r="B5" s="74"/>
      <c r="C5" s="75"/>
      <c r="D5" s="76"/>
      <c r="E5" s="74" t="s">
        <v>19</v>
      </c>
      <c r="F5" s="75"/>
      <c r="G5" s="75"/>
      <c r="H5" s="13"/>
    </row>
    <row r="6" spans="1:8" ht="15.75" thickBot="1">
      <c r="A6" s="28"/>
      <c r="B6" s="28"/>
      <c r="C6" s="28"/>
      <c r="D6" s="28"/>
      <c r="H6" s="13"/>
    </row>
    <row r="7" spans="1:8" ht="12.75">
      <c r="A7" s="77" t="s">
        <v>36</v>
      </c>
      <c r="B7" s="189" t="s">
        <v>17</v>
      </c>
      <c r="C7" s="190"/>
      <c r="D7" s="32"/>
      <c r="E7" s="77" t="s">
        <v>26</v>
      </c>
      <c r="F7" s="234" t="s">
        <v>17</v>
      </c>
      <c r="G7" s="235"/>
      <c r="H7" s="13"/>
    </row>
    <row r="8" spans="1:8" ht="12.75">
      <c r="A8" s="207" t="s">
        <v>34</v>
      </c>
      <c r="B8" s="191" t="s">
        <v>77</v>
      </c>
      <c r="C8" s="192"/>
      <c r="D8" s="33"/>
      <c r="E8" s="207" t="s">
        <v>34</v>
      </c>
      <c r="F8" s="191" t="s">
        <v>62</v>
      </c>
      <c r="G8" s="192"/>
      <c r="H8" s="13"/>
    </row>
    <row r="9" spans="1:8" ht="12.75">
      <c r="A9" s="207"/>
      <c r="B9" s="191"/>
      <c r="C9" s="192"/>
      <c r="D9" s="33"/>
      <c r="E9" s="207"/>
      <c r="F9" s="191"/>
      <c r="G9" s="192"/>
      <c r="H9" s="13"/>
    </row>
    <row r="10" spans="1:8" ht="12.75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13"/>
    </row>
    <row r="11" spans="1:8" ht="12.75">
      <c r="A11" s="208"/>
      <c r="B11" s="187"/>
      <c r="C11" s="188"/>
      <c r="D11" s="34"/>
      <c r="E11" s="208"/>
      <c r="F11" s="187"/>
      <c r="G11" s="188"/>
      <c r="H11" s="13"/>
    </row>
    <row r="12" spans="1:8" ht="12.7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13"/>
    </row>
    <row r="13" spans="1:8" ht="12.75">
      <c r="A13" s="180" t="s">
        <v>29</v>
      </c>
      <c r="B13" s="212" t="s">
        <v>63</v>
      </c>
      <c r="C13" s="213"/>
      <c r="D13" s="35"/>
      <c r="E13" s="180" t="s">
        <v>29</v>
      </c>
      <c r="F13" s="212" t="s">
        <v>63</v>
      </c>
      <c r="G13" s="213"/>
      <c r="H13" s="13"/>
    </row>
    <row r="14" spans="1:8" ht="12.75">
      <c r="A14" s="180"/>
      <c r="B14" s="212"/>
      <c r="C14" s="213"/>
      <c r="D14" s="35"/>
      <c r="E14" s="180"/>
      <c r="F14" s="212"/>
      <c r="G14" s="213"/>
      <c r="H14" s="13"/>
    </row>
    <row r="15" spans="1:8" ht="12.75">
      <c r="A15" s="207" t="s">
        <v>31</v>
      </c>
      <c r="B15" s="187" t="s">
        <v>61</v>
      </c>
      <c r="C15" s="188"/>
      <c r="D15" s="41"/>
      <c r="E15" s="207" t="s">
        <v>31</v>
      </c>
      <c r="F15" s="187" t="s">
        <v>32</v>
      </c>
      <c r="G15" s="188"/>
      <c r="H15" s="13"/>
    </row>
    <row r="16" spans="1:8" ht="15.75" thickBot="1">
      <c r="A16" s="209"/>
      <c r="B16" s="210"/>
      <c r="C16" s="211"/>
      <c r="D16" s="42"/>
      <c r="E16" s="209"/>
      <c r="F16" s="210"/>
      <c r="G16" s="211"/>
      <c r="H16" s="13"/>
    </row>
    <row r="17" spans="1:8" ht="15">
      <c r="A17" s="72"/>
      <c r="B17" s="41"/>
      <c r="C17" s="41"/>
      <c r="D17" s="42"/>
      <c r="E17" s="72"/>
      <c r="F17" s="41"/>
      <c r="H17" s="13"/>
    </row>
    <row r="18" spans="1:8" ht="15">
      <c r="A18" s="72"/>
      <c r="B18" s="41"/>
      <c r="C18" s="41"/>
      <c r="D18" s="42"/>
      <c r="E18" s="72"/>
      <c r="F18" s="41"/>
      <c r="H18" s="13"/>
    </row>
    <row r="19" spans="1:8" ht="18">
      <c r="A19" s="205" t="s">
        <v>47</v>
      </c>
      <c r="B19" s="205"/>
      <c r="C19" s="41"/>
      <c r="D19" s="42"/>
      <c r="E19" s="72"/>
      <c r="F19" s="41"/>
      <c r="H19" s="13"/>
    </row>
    <row r="20" spans="1:8" ht="18">
      <c r="A20" s="73"/>
      <c r="B20" s="73"/>
      <c r="C20" s="41"/>
      <c r="D20" s="42"/>
      <c r="E20" s="72"/>
      <c r="F20" s="41"/>
      <c r="H20" s="13"/>
    </row>
    <row r="21" spans="1:8" ht="15.75">
      <c r="A21" s="74" t="s">
        <v>18</v>
      </c>
      <c r="B21" s="74"/>
      <c r="C21" s="75"/>
      <c r="D21" s="76"/>
      <c r="E21" s="74" t="s">
        <v>19</v>
      </c>
      <c r="F21" s="75"/>
      <c r="H21" s="13"/>
    </row>
    <row r="22" spans="3:17" ht="15">
      <c r="C22" s="30"/>
      <c r="D22" s="28"/>
      <c r="H22" s="13"/>
      <c r="Q22" s="12"/>
    </row>
    <row r="23" spans="8:27" ht="12.75" customHeight="1" thickBot="1">
      <c r="H23" s="13"/>
      <c r="Q23" s="13"/>
      <c r="R23" s="13"/>
      <c r="S23" s="13"/>
      <c r="T23" s="13"/>
      <c r="U23" s="13"/>
      <c r="W23" s="13"/>
      <c r="X23" s="13"/>
      <c r="Y23" s="13"/>
      <c r="Z23" s="13"/>
      <c r="AA23" s="7"/>
    </row>
    <row r="24" spans="1:27" ht="12.75" customHeight="1" thickBot="1">
      <c r="A24" s="80" t="s">
        <v>15</v>
      </c>
      <c r="B24" s="83" t="s">
        <v>12</v>
      </c>
      <c r="C24" s="6"/>
      <c r="E24" s="80" t="s">
        <v>15</v>
      </c>
      <c r="F24" s="83" t="s">
        <v>12</v>
      </c>
      <c r="G24" s="6"/>
      <c r="H24" s="13"/>
      <c r="Q24" s="13"/>
      <c r="R24" s="13"/>
      <c r="S24" s="13"/>
      <c r="T24" s="13"/>
      <c r="U24" s="13"/>
      <c r="W24" s="13"/>
      <c r="X24" s="13"/>
      <c r="Y24" s="13"/>
      <c r="Z24" s="13"/>
      <c r="AA24" s="13"/>
    </row>
    <row r="25" spans="1:8" ht="12.75">
      <c r="A25" s="21">
        <v>0.6951388888889</v>
      </c>
      <c r="B25" s="94">
        <v>53.7</v>
      </c>
      <c r="C25" s="15"/>
      <c r="E25" s="21">
        <v>0.71180555555558</v>
      </c>
      <c r="F25" s="94">
        <v>68.4</v>
      </c>
      <c r="G25" s="5"/>
      <c r="H25" s="13"/>
    </row>
    <row r="26" spans="1:8" ht="12.75" customHeight="1">
      <c r="A26" s="21">
        <v>0.695254629629641</v>
      </c>
      <c r="B26" s="94">
        <v>53.1</v>
      </c>
      <c r="C26" s="15"/>
      <c r="E26" s="21">
        <v>0.711921296296321</v>
      </c>
      <c r="F26" s="94">
        <v>67.1</v>
      </c>
      <c r="G26" s="5"/>
      <c r="H26" s="13"/>
    </row>
    <row r="27" spans="1:8" ht="12.75">
      <c r="A27" s="21">
        <v>0.695370370370382</v>
      </c>
      <c r="B27" s="94">
        <v>52.1</v>
      </c>
      <c r="C27" s="15"/>
      <c r="E27" s="21">
        <v>0.712037037037062</v>
      </c>
      <c r="F27" s="94">
        <v>63.8</v>
      </c>
      <c r="G27" s="5"/>
      <c r="H27" s="13"/>
    </row>
    <row r="28" spans="1:8" ht="12.75" customHeight="1">
      <c r="A28" s="21">
        <v>0.695486111111123</v>
      </c>
      <c r="B28" s="94">
        <v>53.3</v>
      </c>
      <c r="C28" s="15"/>
      <c r="E28" s="21">
        <v>0.712152777777803</v>
      </c>
      <c r="F28" s="94">
        <v>58.8</v>
      </c>
      <c r="G28" s="5"/>
      <c r="H28" s="13"/>
    </row>
    <row r="29" spans="1:8" ht="12.75">
      <c r="A29" s="21">
        <v>0.695601851851864</v>
      </c>
      <c r="B29" s="94">
        <v>49.1</v>
      </c>
      <c r="C29" s="15"/>
      <c r="E29" s="21">
        <v>0.712268518518544</v>
      </c>
      <c r="F29" s="94">
        <v>50.1</v>
      </c>
      <c r="G29" s="5"/>
      <c r="H29" s="13"/>
    </row>
    <row r="30" spans="1:8" ht="13.5" thickBot="1">
      <c r="A30" s="23">
        <v>0.695717592592605</v>
      </c>
      <c r="B30" s="95">
        <v>58.8</v>
      </c>
      <c r="C30" s="15"/>
      <c r="E30" s="23">
        <v>0.712384259259285</v>
      </c>
      <c r="F30" s="95">
        <v>48.3</v>
      </c>
      <c r="G30" s="5"/>
      <c r="H30" s="13"/>
    </row>
    <row r="31" spans="1:8" ht="12.75">
      <c r="A31" s="47">
        <v>0.695833333333345</v>
      </c>
      <c r="B31" s="96">
        <v>55.7</v>
      </c>
      <c r="C31" s="15"/>
      <c r="E31" s="47">
        <v>0.712500000000025</v>
      </c>
      <c r="F31" s="96">
        <v>60.3</v>
      </c>
      <c r="G31" s="5"/>
      <c r="H31" s="13"/>
    </row>
    <row r="32" spans="1:8" ht="12.75">
      <c r="A32" s="21">
        <v>0.695949074074086</v>
      </c>
      <c r="B32" s="94">
        <v>56.1</v>
      </c>
      <c r="C32" s="15"/>
      <c r="E32" s="21">
        <v>0.712615740740766</v>
      </c>
      <c r="F32" s="94">
        <v>56.9</v>
      </c>
      <c r="G32" s="5"/>
      <c r="H32" s="13"/>
    </row>
    <row r="33" spans="1:8" ht="12.75">
      <c r="A33" s="21">
        <v>0.696064814814827</v>
      </c>
      <c r="B33" s="94">
        <v>60.8</v>
      </c>
      <c r="C33" s="15"/>
      <c r="E33" s="21">
        <v>0.712731481481507</v>
      </c>
      <c r="F33" s="94">
        <v>61.7</v>
      </c>
      <c r="G33" s="5"/>
      <c r="H33" s="13"/>
    </row>
    <row r="34" spans="1:8" ht="12.75">
      <c r="A34" s="21">
        <v>0.696180555555568</v>
      </c>
      <c r="B34" s="94">
        <v>53.4</v>
      </c>
      <c r="C34" s="15"/>
      <c r="E34" s="21">
        <v>0.712847222222248</v>
      </c>
      <c r="F34" s="94">
        <v>68.1</v>
      </c>
      <c r="G34" s="5"/>
      <c r="H34" s="13"/>
    </row>
    <row r="35" spans="1:8" ht="12.75">
      <c r="A35" s="21">
        <v>0.696296296296309</v>
      </c>
      <c r="B35" s="94">
        <v>57.3</v>
      </c>
      <c r="C35" s="15"/>
      <c r="E35" s="21">
        <v>0.712962962962989</v>
      </c>
      <c r="F35" s="94">
        <v>68.5</v>
      </c>
      <c r="G35" s="5"/>
      <c r="H35" s="13"/>
    </row>
    <row r="36" spans="1:8" ht="13.5" thickBot="1">
      <c r="A36" s="23">
        <v>0.69641203703705</v>
      </c>
      <c r="B36" s="95">
        <v>50.9</v>
      </c>
      <c r="C36" s="15"/>
      <c r="E36" s="23">
        <v>0.713078703703729</v>
      </c>
      <c r="F36" s="95">
        <v>70.1</v>
      </c>
      <c r="G36" s="5"/>
      <c r="H36" s="13"/>
    </row>
    <row r="37" spans="1:8" ht="12.75">
      <c r="A37" s="47">
        <v>0.69652777777779</v>
      </c>
      <c r="B37" s="96">
        <v>56.9</v>
      </c>
      <c r="C37" s="15"/>
      <c r="E37" s="47">
        <v>0.71319444444447</v>
      </c>
      <c r="F37" s="96">
        <v>55.3</v>
      </c>
      <c r="G37" s="5"/>
      <c r="H37" s="13"/>
    </row>
    <row r="38" spans="1:8" ht="12.75">
      <c r="A38" s="21">
        <v>0.696643518518531</v>
      </c>
      <c r="B38" s="94">
        <v>53</v>
      </c>
      <c r="C38" s="15"/>
      <c r="E38" s="21">
        <v>0.713310185185211</v>
      </c>
      <c r="F38" s="94">
        <v>51.2</v>
      </c>
      <c r="G38" s="5"/>
      <c r="H38" s="13"/>
    </row>
    <row r="39" spans="1:7" ht="12.75">
      <c r="A39" s="21">
        <v>0.696759259259272</v>
      </c>
      <c r="B39" s="94">
        <v>56.1</v>
      </c>
      <c r="C39" s="15"/>
      <c r="E39" s="21">
        <v>0.713425925925952</v>
      </c>
      <c r="F39" s="94">
        <v>62.9</v>
      </c>
      <c r="G39" s="5"/>
    </row>
    <row r="40" spans="1:7" ht="12.75">
      <c r="A40" s="21">
        <v>0.696875000000013</v>
      </c>
      <c r="B40" s="94">
        <v>53.7</v>
      </c>
      <c r="C40" s="15"/>
      <c r="E40" s="21">
        <v>0.713541666666693</v>
      </c>
      <c r="F40" s="94">
        <v>66.2</v>
      </c>
      <c r="G40" s="5"/>
    </row>
    <row r="41" spans="1:7" ht="12.75">
      <c r="A41" s="21">
        <v>0.696990740740754</v>
      </c>
      <c r="B41" s="94">
        <v>60.8</v>
      </c>
      <c r="C41" s="15"/>
      <c r="E41" s="21">
        <v>0.713657407407434</v>
      </c>
      <c r="F41" s="94">
        <v>62</v>
      </c>
      <c r="G41" s="5"/>
    </row>
    <row r="42" spans="1:7" ht="13.5" thickBot="1">
      <c r="A42" s="23">
        <v>0.697106481481495</v>
      </c>
      <c r="B42" s="95">
        <v>58.3</v>
      </c>
      <c r="C42" s="15"/>
      <c r="E42" s="23">
        <v>0.713773148148174</v>
      </c>
      <c r="F42" s="95">
        <v>60.2</v>
      </c>
      <c r="G42" s="5"/>
    </row>
    <row r="43" spans="1:7" ht="12.75">
      <c r="A43" s="47">
        <v>0.697222222222235</v>
      </c>
      <c r="B43" s="96">
        <v>51.3</v>
      </c>
      <c r="C43" s="15"/>
      <c r="E43" s="47">
        <v>0.7138888888888889</v>
      </c>
      <c r="F43" s="96">
        <v>67.6</v>
      </c>
      <c r="G43" s="5"/>
    </row>
    <row r="44" spans="1:7" ht="12.75">
      <c r="A44" s="21">
        <v>0.697337962962976</v>
      </c>
      <c r="B44" s="94">
        <v>50.4</v>
      </c>
      <c r="C44" s="15"/>
      <c r="E44" s="21">
        <v>0.714004629629656</v>
      </c>
      <c r="F44" s="94">
        <v>65.7</v>
      </c>
      <c r="G44" s="5"/>
    </row>
    <row r="45" spans="1:7" ht="12.75">
      <c r="A45" s="21">
        <v>0.697453703703717</v>
      </c>
      <c r="B45" s="94">
        <v>52.3</v>
      </c>
      <c r="C45" s="15"/>
      <c r="E45" s="21">
        <v>0.714120370370397</v>
      </c>
      <c r="F45" s="94">
        <v>67</v>
      </c>
      <c r="G45" s="5"/>
    </row>
    <row r="46" spans="1:7" ht="12.75">
      <c r="A46" s="21">
        <v>0.697569444444458</v>
      </c>
      <c r="B46" s="94">
        <v>53.3</v>
      </c>
      <c r="C46" s="15"/>
      <c r="E46" s="21">
        <v>0.714236111111138</v>
      </c>
      <c r="F46" s="94">
        <v>63.2</v>
      </c>
      <c r="G46" s="5"/>
    </row>
    <row r="47" spans="1:7" ht="12.75">
      <c r="A47" s="21">
        <v>0.697685185185199</v>
      </c>
      <c r="B47" s="94">
        <v>54.5</v>
      </c>
      <c r="C47" s="15"/>
      <c r="E47" s="21">
        <v>0.714351851851879</v>
      </c>
      <c r="F47" s="94">
        <v>65</v>
      </c>
      <c r="G47" s="5"/>
    </row>
    <row r="48" spans="1:7" ht="13.5" thickBot="1">
      <c r="A48" s="23">
        <v>0.69780092592594</v>
      </c>
      <c r="B48" s="95">
        <v>50.7</v>
      </c>
      <c r="C48" s="15"/>
      <c r="E48" s="23">
        <v>0.714467592592619</v>
      </c>
      <c r="F48" s="95">
        <v>68.5</v>
      </c>
      <c r="G48" s="5"/>
    </row>
    <row r="49" spans="1:7" ht="12.75">
      <c r="A49" s="47">
        <v>0.69791666666668</v>
      </c>
      <c r="B49" s="96">
        <v>51.3</v>
      </c>
      <c r="C49" s="15"/>
      <c r="E49" s="47">
        <v>0.71458333333336</v>
      </c>
      <c r="F49" s="96">
        <v>62.1</v>
      </c>
      <c r="G49" s="5"/>
    </row>
    <row r="50" spans="1:7" ht="12.75">
      <c r="A50" s="21">
        <v>0.698032407407421</v>
      </c>
      <c r="B50" s="94">
        <v>57.9</v>
      </c>
      <c r="C50" s="15"/>
      <c r="E50" s="21">
        <v>0.714699074074101</v>
      </c>
      <c r="F50" s="94">
        <v>63.1</v>
      </c>
      <c r="G50" s="5"/>
    </row>
    <row r="51" spans="1:7" ht="12.75">
      <c r="A51" s="21">
        <v>0.698148148148162</v>
      </c>
      <c r="B51" s="94">
        <v>56.2</v>
      </c>
      <c r="C51" s="15"/>
      <c r="E51" s="21">
        <v>0.714814814814842</v>
      </c>
      <c r="F51" s="94">
        <v>60.9</v>
      </c>
      <c r="G51" s="5"/>
    </row>
    <row r="52" spans="1:7" ht="12.75">
      <c r="A52" s="21">
        <v>0.698263888888903</v>
      </c>
      <c r="B52" s="94">
        <v>57.3</v>
      </c>
      <c r="C52" s="15"/>
      <c r="E52" s="21">
        <v>0.714930555555583</v>
      </c>
      <c r="F52" s="94">
        <v>70.8</v>
      </c>
      <c r="G52" s="5"/>
    </row>
    <row r="53" spans="1:7" ht="12.75">
      <c r="A53" s="21">
        <v>0.698379629629644</v>
      </c>
      <c r="B53" s="94">
        <v>55.9</v>
      </c>
      <c r="C53" s="15"/>
      <c r="E53" s="21">
        <v>0.715046296296324</v>
      </c>
      <c r="F53" s="94">
        <v>64.9</v>
      </c>
      <c r="G53" s="5"/>
    </row>
    <row r="54" spans="1:7" ht="13.5" thickBot="1">
      <c r="A54" s="23">
        <v>0.698495370370385</v>
      </c>
      <c r="B54" s="95">
        <v>47.1</v>
      </c>
      <c r="C54" s="15"/>
      <c r="E54" s="23">
        <v>0.715162037037064</v>
      </c>
      <c r="F54" s="95">
        <v>64.7</v>
      </c>
      <c r="G54" s="5"/>
    </row>
    <row r="55" spans="1:7" ht="12.75">
      <c r="A55" s="47">
        <v>0.698611111111125</v>
      </c>
      <c r="B55" s="96">
        <v>53.2</v>
      </c>
      <c r="C55" s="15"/>
      <c r="E55" s="47">
        <v>0.715277777777805</v>
      </c>
      <c r="F55" s="96">
        <v>69.3</v>
      </c>
      <c r="G55" s="5"/>
    </row>
    <row r="56" spans="1:7" ht="12.75">
      <c r="A56" s="21">
        <v>0.698726851851866</v>
      </c>
      <c r="B56" s="94">
        <v>54.8</v>
      </c>
      <c r="C56" s="15"/>
      <c r="E56" s="21">
        <v>0.715393518518546</v>
      </c>
      <c r="F56" s="94">
        <v>66.6</v>
      </c>
      <c r="G56" s="5"/>
    </row>
    <row r="57" spans="1:7" ht="12.75">
      <c r="A57" s="21">
        <v>0.698842592592607</v>
      </c>
      <c r="B57" s="94">
        <v>51.8</v>
      </c>
      <c r="C57" s="15"/>
      <c r="E57" s="21">
        <v>0.715509259259287</v>
      </c>
      <c r="F57" s="94">
        <v>63.8</v>
      </c>
      <c r="G57" s="5"/>
    </row>
    <row r="58" spans="1:7" ht="12.75">
      <c r="A58" s="21">
        <v>0.698958333333348</v>
      </c>
      <c r="B58" s="94">
        <v>53.1</v>
      </c>
      <c r="C58" s="15"/>
      <c r="E58" s="21">
        <v>0.715625000000028</v>
      </c>
      <c r="F58" s="94">
        <v>69.9</v>
      </c>
      <c r="G58" s="5"/>
    </row>
    <row r="59" spans="1:7" ht="12.75">
      <c r="A59" s="21">
        <v>0.699074074074089</v>
      </c>
      <c r="B59" s="94">
        <v>52.1</v>
      </c>
      <c r="C59" s="15"/>
      <c r="E59" s="21">
        <v>0.715740740740769</v>
      </c>
      <c r="F59" s="94">
        <v>62.8</v>
      </c>
      <c r="G59" s="5"/>
    </row>
    <row r="60" spans="1:7" ht="13.5" thickBot="1">
      <c r="A60" s="23">
        <v>0.69918981481483</v>
      </c>
      <c r="B60" s="95">
        <v>47.1</v>
      </c>
      <c r="C60" s="15"/>
      <c r="E60" s="23">
        <v>0.715856481481509</v>
      </c>
      <c r="F60" s="95">
        <v>59.5</v>
      </c>
      <c r="G60" s="5"/>
    </row>
    <row r="61" spans="1:7" ht="12.75">
      <c r="A61" s="47">
        <v>0.69930555555557</v>
      </c>
      <c r="B61" s="96">
        <v>53</v>
      </c>
      <c r="C61" s="15"/>
      <c r="E61" s="47">
        <v>0.71597222222225</v>
      </c>
      <c r="F61" s="96">
        <v>71.7</v>
      </c>
      <c r="G61" s="5"/>
    </row>
    <row r="62" spans="1:7" ht="12.75">
      <c r="A62" s="21">
        <v>0.699421296296311</v>
      </c>
      <c r="B62" s="94">
        <v>56.1</v>
      </c>
      <c r="C62" s="15"/>
      <c r="E62" s="21">
        <v>0.716087962962991</v>
      </c>
      <c r="F62" s="94">
        <v>57.6</v>
      </c>
      <c r="G62" s="5"/>
    </row>
    <row r="63" spans="1:7" ht="12.75">
      <c r="A63" s="21">
        <v>0.699537037037052</v>
      </c>
      <c r="B63" s="94">
        <v>58.7</v>
      </c>
      <c r="C63" s="15"/>
      <c r="E63" s="21">
        <v>0.716203703703732</v>
      </c>
      <c r="F63" s="94">
        <v>66.6</v>
      </c>
      <c r="G63" s="5"/>
    </row>
    <row r="64" spans="1:7" ht="12.75">
      <c r="A64" s="21">
        <v>0.699652777777793</v>
      </c>
      <c r="B64" s="94">
        <v>56.5</v>
      </c>
      <c r="C64" s="15"/>
      <c r="E64" s="21">
        <v>0.716319444444473</v>
      </c>
      <c r="F64" s="94">
        <v>67</v>
      </c>
      <c r="G64" s="5"/>
    </row>
    <row r="65" spans="1:7" ht="12.75">
      <c r="A65" s="21">
        <v>0.699768518518534</v>
      </c>
      <c r="B65" s="94">
        <v>52.9</v>
      </c>
      <c r="C65" s="15"/>
      <c r="E65" s="21">
        <v>0.716435185185214</v>
      </c>
      <c r="F65" s="94">
        <v>66.7</v>
      </c>
      <c r="G65" s="5"/>
    </row>
    <row r="66" spans="1:7" ht="13.5" thickBot="1">
      <c r="A66" s="23">
        <v>0.699884259259275</v>
      </c>
      <c r="B66" s="95">
        <v>53.9</v>
      </c>
      <c r="C66" s="15"/>
      <c r="E66" s="23">
        <v>0.716550925925954</v>
      </c>
      <c r="F66" s="95">
        <v>70</v>
      </c>
      <c r="G66" s="5"/>
    </row>
    <row r="67" spans="1:7" ht="12.75">
      <c r="A67" s="47">
        <v>0.700000000000015</v>
      </c>
      <c r="B67" s="96">
        <v>51.2</v>
      </c>
      <c r="C67" s="15"/>
      <c r="E67" s="47">
        <v>0.716666666666695</v>
      </c>
      <c r="F67" s="96">
        <v>59.3</v>
      </c>
      <c r="G67" s="5"/>
    </row>
    <row r="68" spans="1:7" ht="12.75">
      <c r="A68" s="21">
        <v>0.700115740740756</v>
      </c>
      <c r="B68" s="94">
        <v>49.6</v>
      </c>
      <c r="C68" s="15"/>
      <c r="E68" s="21">
        <v>0.716782407407436</v>
      </c>
      <c r="F68" s="94">
        <v>63.2</v>
      </c>
      <c r="G68" s="5"/>
    </row>
    <row r="69" spans="1:7" ht="12.75">
      <c r="A69" s="21">
        <v>0.700231481481497</v>
      </c>
      <c r="B69" s="94">
        <v>56.6</v>
      </c>
      <c r="C69" s="15"/>
      <c r="E69" s="21">
        <v>0.716898148148177</v>
      </c>
      <c r="F69" s="94">
        <v>68.5</v>
      </c>
      <c r="G69" s="5"/>
    </row>
    <row r="70" spans="1:7" ht="12.75">
      <c r="A70" s="21">
        <v>0.700347222222238</v>
      </c>
      <c r="B70" s="94">
        <v>52.8</v>
      </c>
      <c r="C70" s="15"/>
      <c r="E70" s="21">
        <v>0.717013888888918</v>
      </c>
      <c r="F70" s="94">
        <v>68.4</v>
      </c>
      <c r="G70" s="5"/>
    </row>
    <row r="71" spans="1:7" ht="12.75">
      <c r="A71" s="21">
        <v>0.700462962962979</v>
      </c>
      <c r="B71" s="94">
        <v>47.7</v>
      </c>
      <c r="C71" s="15"/>
      <c r="E71" s="21">
        <v>0.717129629629659</v>
      </c>
      <c r="F71" s="94">
        <v>69.7</v>
      </c>
      <c r="G71" s="5"/>
    </row>
    <row r="72" spans="1:7" ht="13.5" thickBot="1">
      <c r="A72" s="23">
        <v>0.70057870370372</v>
      </c>
      <c r="B72" s="95">
        <v>49.8</v>
      </c>
      <c r="C72" s="15"/>
      <c r="E72" s="23">
        <v>0.717245370370399</v>
      </c>
      <c r="F72" s="95">
        <v>65.8</v>
      </c>
      <c r="G72" s="5"/>
    </row>
    <row r="73" spans="1:7" ht="12.75">
      <c r="A73" s="47">
        <v>0.70069444444446</v>
      </c>
      <c r="B73" s="96">
        <v>52.5</v>
      </c>
      <c r="C73" s="15"/>
      <c r="E73" s="47">
        <v>0.71736111111114</v>
      </c>
      <c r="F73" s="96">
        <v>60.4</v>
      </c>
      <c r="G73" s="5"/>
    </row>
    <row r="74" spans="1:7" ht="12.75">
      <c r="A74" s="21">
        <v>0.700810185185201</v>
      </c>
      <c r="B74" s="94">
        <v>59.2</v>
      </c>
      <c r="C74" s="15"/>
      <c r="E74" s="21">
        <v>0.717476851851881</v>
      </c>
      <c r="F74" s="94">
        <v>60.8</v>
      </c>
      <c r="G74" s="5"/>
    </row>
    <row r="75" spans="1:7" ht="12.75">
      <c r="A75" s="21">
        <v>0.700925925925942</v>
      </c>
      <c r="B75" s="94">
        <v>56.8</v>
      </c>
      <c r="C75" s="15"/>
      <c r="E75" s="21">
        <v>0.717592592592622</v>
      </c>
      <c r="F75" s="94">
        <v>61.7</v>
      </c>
      <c r="G75" s="5"/>
    </row>
    <row r="76" spans="1:7" ht="12.75">
      <c r="A76" s="21">
        <v>0.701041666666683</v>
      </c>
      <c r="B76" s="94">
        <v>52.6</v>
      </c>
      <c r="C76" s="15"/>
      <c r="E76" s="21">
        <v>0.717708333333363</v>
      </c>
      <c r="F76" s="94">
        <v>67.6</v>
      </c>
      <c r="G76" s="5"/>
    </row>
    <row r="77" spans="1:7" ht="12.75">
      <c r="A77" s="21">
        <v>0.701157407407424</v>
      </c>
      <c r="B77" s="94">
        <v>50.8</v>
      </c>
      <c r="C77" s="15"/>
      <c r="E77" s="21">
        <v>0.717824074074104</v>
      </c>
      <c r="F77" s="94">
        <v>64.3</v>
      </c>
      <c r="G77" s="5"/>
    </row>
    <row r="78" spans="1:7" ht="13.5" thickBot="1">
      <c r="A78" s="23">
        <v>0.701273148148165</v>
      </c>
      <c r="B78" s="95">
        <v>53.2</v>
      </c>
      <c r="C78" s="15"/>
      <c r="E78" s="23">
        <v>0.717939814814844</v>
      </c>
      <c r="F78" s="95">
        <v>61.2</v>
      </c>
      <c r="G78" s="5"/>
    </row>
    <row r="79" spans="1:7" ht="12.75">
      <c r="A79" s="47">
        <v>0.701388888888905</v>
      </c>
      <c r="B79" s="96">
        <v>48.8</v>
      </c>
      <c r="C79" s="15"/>
      <c r="E79" s="47">
        <v>0.718055555555585</v>
      </c>
      <c r="F79" s="96">
        <v>65.9</v>
      </c>
      <c r="G79" s="5"/>
    </row>
    <row r="80" spans="1:7" ht="12.75">
      <c r="A80" s="21">
        <v>0.701504629629646</v>
      </c>
      <c r="B80" s="94">
        <v>48.7</v>
      </c>
      <c r="C80" s="15"/>
      <c r="E80" s="21">
        <v>0.718171296296326</v>
      </c>
      <c r="F80" s="94">
        <v>70.1</v>
      </c>
      <c r="G80" s="5"/>
    </row>
    <row r="81" spans="1:7" ht="12.75">
      <c r="A81" s="21">
        <v>0.701620370370387</v>
      </c>
      <c r="B81" s="94">
        <v>50.5</v>
      </c>
      <c r="C81" s="15"/>
      <c r="E81" s="21">
        <v>0.718287037037067</v>
      </c>
      <c r="F81" s="94">
        <v>65.2</v>
      </c>
      <c r="G81" s="5"/>
    </row>
    <row r="82" spans="1:13" ht="12.75">
      <c r="A82" s="21">
        <v>0.701736111111128</v>
      </c>
      <c r="B82" s="94">
        <v>50.3</v>
      </c>
      <c r="C82" s="15"/>
      <c r="E82" s="21">
        <v>0.718402777777808</v>
      </c>
      <c r="F82" s="94">
        <v>66.1</v>
      </c>
      <c r="G82" s="5"/>
      <c r="K82" s="5"/>
      <c r="L82" s="5"/>
      <c r="M82" s="5"/>
    </row>
    <row r="83" spans="1:13" ht="12.75">
      <c r="A83" s="21">
        <v>0.701851851851869</v>
      </c>
      <c r="B83" s="94">
        <v>55.3</v>
      </c>
      <c r="C83" s="15"/>
      <c r="E83" s="21">
        <v>0.718518518518549</v>
      </c>
      <c r="F83" s="94">
        <v>57.6</v>
      </c>
      <c r="G83" s="5"/>
      <c r="K83" s="5"/>
      <c r="L83" s="5"/>
      <c r="M83" s="5"/>
    </row>
    <row r="84" spans="1:13" ht="13.5" thickBot="1">
      <c r="A84" s="23">
        <v>0.70196759259261</v>
      </c>
      <c r="B84" s="95">
        <v>54.9</v>
      </c>
      <c r="C84" s="15"/>
      <c r="E84" s="23">
        <v>0.718634259259289</v>
      </c>
      <c r="F84" s="95">
        <v>64.4</v>
      </c>
      <c r="G84" s="5"/>
      <c r="K84" s="5"/>
      <c r="L84" s="5"/>
      <c r="M84" s="5"/>
    </row>
    <row r="85" spans="1:13" ht="12.75">
      <c r="A85" s="47">
        <v>0.70208333333335</v>
      </c>
      <c r="B85" s="96">
        <v>51.2</v>
      </c>
      <c r="C85" s="17"/>
      <c r="E85" s="47">
        <v>0.71875000000003</v>
      </c>
      <c r="F85" s="96">
        <v>70.2</v>
      </c>
      <c r="G85" s="5"/>
      <c r="K85" s="112"/>
      <c r="L85" s="5"/>
      <c r="M85" s="5"/>
    </row>
    <row r="86" spans="1:13" ht="12.75">
      <c r="A86" s="21">
        <v>0.702199074074091</v>
      </c>
      <c r="B86" s="94">
        <v>48.1</v>
      </c>
      <c r="C86" s="15"/>
      <c r="E86" s="21">
        <v>0.718865740740771</v>
      </c>
      <c r="F86" s="94">
        <v>60.6</v>
      </c>
      <c r="G86" s="5"/>
      <c r="K86" s="5"/>
      <c r="L86" s="5"/>
      <c r="M86" s="5"/>
    </row>
    <row r="87" spans="1:13" ht="12.75">
      <c r="A87" s="21">
        <v>0.702314814814832</v>
      </c>
      <c r="B87" s="94">
        <v>56.8</v>
      </c>
      <c r="C87" s="15"/>
      <c r="E87" s="21">
        <v>0.718981481481512</v>
      </c>
      <c r="F87" s="94">
        <v>68.9</v>
      </c>
      <c r="G87" s="5"/>
      <c r="K87" s="5"/>
      <c r="L87" s="5"/>
      <c r="M87" s="5"/>
    </row>
    <row r="88" spans="1:13" ht="12.75">
      <c r="A88" s="21">
        <v>0.702430555555573</v>
      </c>
      <c r="B88" s="94">
        <v>54.3</v>
      </c>
      <c r="C88" s="15"/>
      <c r="E88" s="21">
        <v>0.719097222222253</v>
      </c>
      <c r="F88" s="94">
        <v>60.8</v>
      </c>
      <c r="G88" s="5"/>
      <c r="K88" s="5"/>
      <c r="L88" s="5"/>
      <c r="M88" s="5"/>
    </row>
    <row r="89" spans="1:13" ht="12.75">
      <c r="A89" s="21">
        <v>0.702546296296314</v>
      </c>
      <c r="B89" s="94">
        <v>50.1</v>
      </c>
      <c r="C89" s="15"/>
      <c r="E89" s="21">
        <v>0.719212962962994</v>
      </c>
      <c r="F89" s="94">
        <v>70.2</v>
      </c>
      <c r="G89" s="5"/>
      <c r="K89" s="5"/>
      <c r="L89" s="5"/>
      <c r="M89" s="5"/>
    </row>
    <row r="90" spans="1:7" ht="13.5" thickBot="1">
      <c r="A90" s="23">
        <v>0.702662037037055</v>
      </c>
      <c r="B90" s="95">
        <v>48.2</v>
      </c>
      <c r="C90" s="15"/>
      <c r="E90" s="23">
        <v>0.719328703703734</v>
      </c>
      <c r="F90" s="95">
        <v>59.2</v>
      </c>
      <c r="G90" s="5"/>
    </row>
    <row r="91" spans="1:7" ht="12.75">
      <c r="A91" s="47">
        <v>0.702777777777795</v>
      </c>
      <c r="B91" s="96">
        <v>50.2</v>
      </c>
      <c r="C91" s="15"/>
      <c r="E91" s="47">
        <v>0.719444444444475</v>
      </c>
      <c r="F91" s="96">
        <v>66.4</v>
      </c>
      <c r="G91" s="5"/>
    </row>
    <row r="92" spans="1:7" ht="12.75">
      <c r="A92" s="21">
        <v>0.702893518518536</v>
      </c>
      <c r="B92" s="94">
        <v>52.4</v>
      </c>
      <c r="C92" s="15"/>
      <c r="E92" s="21">
        <v>0.719560185185216</v>
      </c>
      <c r="F92" s="94">
        <v>69</v>
      </c>
      <c r="G92" s="5"/>
    </row>
    <row r="93" spans="1:7" ht="12.75">
      <c r="A93" s="21">
        <v>0.703009259259277</v>
      </c>
      <c r="B93" s="94">
        <v>51.3</v>
      </c>
      <c r="C93" s="15"/>
      <c r="E93" s="21">
        <v>0.719675925925957</v>
      </c>
      <c r="F93" s="94">
        <v>61.2</v>
      </c>
      <c r="G93" s="5"/>
    </row>
    <row r="94" spans="1:7" ht="12.75">
      <c r="A94" s="21">
        <v>0.703125000000018</v>
      </c>
      <c r="B94" s="94">
        <v>53.6</v>
      </c>
      <c r="C94" s="15"/>
      <c r="E94" s="21">
        <v>0.719791666666698</v>
      </c>
      <c r="F94" s="94">
        <v>60.5</v>
      </c>
      <c r="G94" s="5"/>
    </row>
    <row r="95" spans="1:7" ht="12.75">
      <c r="A95" s="21">
        <v>0.703240740740759</v>
      </c>
      <c r="B95" s="94">
        <v>58.9</v>
      </c>
      <c r="C95" s="15"/>
      <c r="E95" s="21">
        <v>0.719907407407439</v>
      </c>
      <c r="F95" s="94">
        <v>59.1</v>
      </c>
      <c r="G95" s="5"/>
    </row>
    <row r="96" spans="1:7" ht="13.5" thickBot="1">
      <c r="A96" s="23">
        <v>0.7033564814815</v>
      </c>
      <c r="B96" s="95">
        <v>54.3</v>
      </c>
      <c r="C96" s="15"/>
      <c r="E96" s="23">
        <v>0.720023148148179</v>
      </c>
      <c r="F96" s="95">
        <v>64.1</v>
      </c>
      <c r="G96" s="5"/>
    </row>
    <row r="97" spans="1:7" ht="12.75">
      <c r="A97" s="47">
        <v>0.70347222222224</v>
      </c>
      <c r="B97" s="96">
        <v>51.1</v>
      </c>
      <c r="C97" s="15"/>
      <c r="E97" s="47">
        <v>0.72013888888892</v>
      </c>
      <c r="F97" s="96">
        <v>65.6</v>
      </c>
      <c r="G97" s="5"/>
    </row>
    <row r="98" spans="1:7" ht="12.75">
      <c r="A98" s="21">
        <v>0.703587962962981</v>
      </c>
      <c r="B98" s="94">
        <v>53.2</v>
      </c>
      <c r="C98" s="15"/>
      <c r="E98" s="21">
        <v>0.720254629629661</v>
      </c>
      <c r="F98" s="94">
        <v>65.3</v>
      </c>
      <c r="G98" s="5"/>
    </row>
    <row r="99" spans="1:7" ht="12.75">
      <c r="A99" s="21">
        <v>0.703703703703722</v>
      </c>
      <c r="B99" s="94">
        <v>56.2</v>
      </c>
      <c r="C99" s="15"/>
      <c r="E99" s="21">
        <v>0.720370370370402</v>
      </c>
      <c r="F99" s="94">
        <v>54.6</v>
      </c>
      <c r="G99" s="5"/>
    </row>
    <row r="100" spans="1:7" ht="12.75">
      <c r="A100" s="21">
        <v>0.703819444444463</v>
      </c>
      <c r="B100" s="94">
        <v>60.1</v>
      </c>
      <c r="C100" s="15"/>
      <c r="E100" s="21">
        <v>0.720486111111143</v>
      </c>
      <c r="F100" s="94">
        <v>68.5</v>
      </c>
      <c r="G100" s="5"/>
    </row>
    <row r="101" spans="1:7" ht="12.75">
      <c r="A101" s="21">
        <v>0.703935185185204</v>
      </c>
      <c r="B101" s="94">
        <v>52.1</v>
      </c>
      <c r="C101" s="15"/>
      <c r="E101" s="21">
        <v>0.720601851851884</v>
      </c>
      <c r="F101" s="94">
        <v>67.6</v>
      </c>
      <c r="G101" s="5"/>
    </row>
    <row r="102" spans="1:7" ht="13.5" thickBot="1">
      <c r="A102" s="23">
        <v>0.704050925925945</v>
      </c>
      <c r="B102" s="95">
        <v>60.8</v>
      </c>
      <c r="C102" s="15"/>
      <c r="E102" s="23">
        <v>0.720717592592624</v>
      </c>
      <c r="F102" s="95">
        <v>65.5</v>
      </c>
      <c r="G102" s="5"/>
    </row>
    <row r="103" spans="1:6" ht="12.75">
      <c r="A103" s="47">
        <v>0.704166666666685</v>
      </c>
      <c r="B103" s="96">
        <v>54.8</v>
      </c>
      <c r="C103" s="15"/>
      <c r="E103" s="2"/>
      <c r="F103" s="11"/>
    </row>
    <row r="104" spans="1:16" ht="12.75">
      <c r="A104" s="21">
        <v>0.704282407407426</v>
      </c>
      <c r="B104" s="94">
        <v>53.5</v>
      </c>
      <c r="C104" s="15"/>
      <c r="E104" s="15"/>
      <c r="P104" s="2"/>
    </row>
    <row r="105" spans="1:5" ht="12.75">
      <c r="A105" s="21">
        <v>0.704398148148167</v>
      </c>
      <c r="B105" s="94">
        <v>55.1</v>
      </c>
      <c r="C105" s="15"/>
      <c r="E105" s="15"/>
    </row>
    <row r="106" spans="1:5" ht="12.75">
      <c r="A106" s="21">
        <v>0.704513888888908</v>
      </c>
      <c r="B106" s="94">
        <v>52.5</v>
      </c>
      <c r="C106" s="15"/>
      <c r="E106" s="15"/>
    </row>
    <row r="107" spans="1:5" ht="12.75">
      <c r="A107" s="21">
        <v>0.704629629629649</v>
      </c>
      <c r="B107" s="94">
        <v>54.2</v>
      </c>
      <c r="C107" s="15"/>
      <c r="E107" s="15"/>
    </row>
    <row r="108" spans="1:5" ht="13.5" thickBot="1">
      <c r="A108" s="23">
        <v>0.70474537037039</v>
      </c>
      <c r="B108" s="95">
        <v>56.1</v>
      </c>
      <c r="C108" s="15"/>
      <c r="E108" s="15"/>
    </row>
    <row r="109" spans="1:5" ht="12.75">
      <c r="A109" s="47">
        <v>0.70486111111113</v>
      </c>
      <c r="B109" s="96">
        <v>53.4</v>
      </c>
      <c r="C109" s="15"/>
      <c r="E109" s="15"/>
    </row>
    <row r="110" spans="1:5" ht="12.75">
      <c r="A110" s="21">
        <v>0.704976851851871</v>
      </c>
      <c r="B110" s="94">
        <v>55.3</v>
      </c>
      <c r="C110" s="15"/>
      <c r="E110" s="15"/>
    </row>
    <row r="111" spans="1:5" ht="12.75">
      <c r="A111" s="21">
        <v>0.705092592592612</v>
      </c>
      <c r="B111" s="94">
        <v>56.2</v>
      </c>
      <c r="C111" s="15"/>
      <c r="E111" s="15"/>
    </row>
    <row r="112" spans="1:5" ht="12.75">
      <c r="A112" s="21">
        <v>0.705208333333353</v>
      </c>
      <c r="B112" s="94">
        <v>57.1</v>
      </c>
      <c r="C112" s="15"/>
      <c r="E112" s="15"/>
    </row>
    <row r="113" spans="1:5" ht="12.75">
      <c r="A113" s="21">
        <v>0.705324074074094</v>
      </c>
      <c r="B113" s="94">
        <v>53.2</v>
      </c>
      <c r="C113" s="15"/>
      <c r="E113" s="15"/>
    </row>
    <row r="114" spans="1:5" ht="13.5" thickBot="1">
      <c r="A114" s="23">
        <v>0.705439814814835</v>
      </c>
      <c r="B114" s="95">
        <v>52.1</v>
      </c>
      <c r="C114" s="15"/>
      <c r="E114" s="15"/>
    </row>
    <row r="115" spans="1:5" ht="12.75">
      <c r="A115" s="47">
        <v>0.705555555555575</v>
      </c>
      <c r="B115" s="96">
        <v>48.2</v>
      </c>
      <c r="C115" s="15"/>
      <c r="E115" s="15"/>
    </row>
    <row r="116" spans="1:5" ht="12.75">
      <c r="A116" s="21">
        <v>0.705671296296316</v>
      </c>
      <c r="B116" s="94">
        <v>47.1</v>
      </c>
      <c r="C116" s="15"/>
      <c r="E116" s="15"/>
    </row>
    <row r="117" spans="1:5" ht="12.75">
      <c r="A117" s="21">
        <v>0.705787037037057</v>
      </c>
      <c r="B117" s="94">
        <v>53.6</v>
      </c>
      <c r="C117" s="15"/>
      <c r="E117" s="15"/>
    </row>
    <row r="118" spans="1:5" ht="12.75">
      <c r="A118" s="21">
        <v>0.705902777777798</v>
      </c>
      <c r="B118" s="94">
        <v>59.4</v>
      </c>
      <c r="C118" s="15"/>
      <c r="E118" s="15"/>
    </row>
    <row r="119" spans="1:5" ht="12.75">
      <c r="A119" s="21">
        <v>0.706018518518539</v>
      </c>
      <c r="B119" s="94">
        <v>53.2</v>
      </c>
      <c r="C119" s="15"/>
      <c r="E119" s="15"/>
    </row>
    <row r="120" spans="1:5" ht="13.5" thickBot="1">
      <c r="A120" s="23">
        <v>0.70613425925928</v>
      </c>
      <c r="B120" s="95">
        <v>54.1</v>
      </c>
      <c r="C120" s="15"/>
      <c r="E120" s="15"/>
    </row>
    <row r="121" spans="1:5" ht="12.75">
      <c r="A121" s="47">
        <v>0.70625000000002</v>
      </c>
      <c r="B121" s="96">
        <v>53.1</v>
      </c>
      <c r="C121" s="15"/>
      <c r="E121" s="15"/>
    </row>
    <row r="122" spans="1:5" ht="12.75">
      <c r="A122" s="21">
        <v>0.706365740740761</v>
      </c>
      <c r="B122" s="94">
        <v>52.1</v>
      </c>
      <c r="C122" s="15"/>
      <c r="E122" s="15"/>
    </row>
    <row r="123" spans="1:5" ht="12.75">
      <c r="A123" s="21">
        <v>0.706481481481502</v>
      </c>
      <c r="B123" s="94">
        <v>60.2</v>
      </c>
      <c r="C123" s="15"/>
      <c r="E123" s="15"/>
    </row>
    <row r="124" spans="1:5" ht="12.75">
      <c r="A124" s="21">
        <v>0.706597222222243</v>
      </c>
      <c r="B124" s="94">
        <v>55.3</v>
      </c>
      <c r="C124" s="15"/>
      <c r="E124" s="15"/>
    </row>
    <row r="125" spans="1:5" ht="12.75">
      <c r="A125" s="21">
        <v>0.706712962962984</v>
      </c>
      <c r="B125" s="94">
        <v>54.4</v>
      </c>
      <c r="C125" s="15"/>
      <c r="E125" s="15"/>
    </row>
    <row r="126" spans="1:5" ht="13.5" thickBot="1">
      <c r="A126" s="23">
        <v>0.706828703703725</v>
      </c>
      <c r="B126" s="95">
        <v>51.3</v>
      </c>
      <c r="C126" s="15"/>
      <c r="E126" s="15"/>
    </row>
    <row r="127" spans="1:5" ht="12.75">
      <c r="A127" s="47">
        <v>0.706944444444465</v>
      </c>
      <c r="B127" s="96">
        <v>53.4</v>
      </c>
      <c r="C127" s="15"/>
      <c r="E127" s="15"/>
    </row>
    <row r="128" spans="1:5" ht="12.75">
      <c r="A128" s="21">
        <v>0.707060185185206</v>
      </c>
      <c r="B128" s="94">
        <v>51.3</v>
      </c>
      <c r="C128" s="15"/>
      <c r="E128" s="15"/>
    </row>
    <row r="129" spans="1:5" ht="12.75">
      <c r="A129" s="21">
        <v>0.707175925925947</v>
      </c>
      <c r="B129" s="94">
        <v>54.2</v>
      </c>
      <c r="C129" s="15"/>
      <c r="E129" s="15"/>
    </row>
    <row r="130" spans="1:5" ht="12.75">
      <c r="A130" s="21">
        <v>0.707291666666688</v>
      </c>
      <c r="B130" s="94">
        <v>55.2</v>
      </c>
      <c r="C130" s="15"/>
      <c r="E130" s="15"/>
    </row>
    <row r="131" spans="1:5" ht="12.75">
      <c r="A131" s="21">
        <v>0.707407407407429</v>
      </c>
      <c r="B131" s="94">
        <v>55.4</v>
      </c>
      <c r="C131" s="15"/>
      <c r="E131" s="15"/>
    </row>
    <row r="132" spans="1:5" ht="13.5" thickBot="1">
      <c r="A132" s="23">
        <v>0.70752314814817</v>
      </c>
      <c r="B132" s="95">
        <v>54.3</v>
      </c>
      <c r="C132" s="15"/>
      <c r="E132" s="15"/>
    </row>
    <row r="133" spans="1:5" ht="12.75">
      <c r="A133" s="47">
        <v>0.70763888888891</v>
      </c>
      <c r="B133" s="96">
        <v>53.4</v>
      </c>
      <c r="C133" s="15"/>
      <c r="E133" s="15"/>
    </row>
    <row r="134" spans="1:5" ht="12.75">
      <c r="A134" s="21">
        <v>0.707754629629651</v>
      </c>
      <c r="B134" s="94">
        <v>55.4</v>
      </c>
      <c r="C134" s="15"/>
      <c r="E134" s="15"/>
    </row>
    <row r="135" spans="1:5" ht="12.75">
      <c r="A135" s="21">
        <v>0.707870370370392</v>
      </c>
      <c r="B135" s="94">
        <v>50.1</v>
      </c>
      <c r="C135" s="15"/>
      <c r="E135" s="15"/>
    </row>
    <row r="136" spans="1:5" ht="12.75">
      <c r="A136" s="21">
        <v>0.707986111111133</v>
      </c>
      <c r="B136" s="94">
        <v>52.1</v>
      </c>
      <c r="C136" s="15"/>
      <c r="E136" s="15"/>
    </row>
    <row r="137" spans="1:5" ht="12.75">
      <c r="A137" s="21">
        <v>0.708101851851874</v>
      </c>
      <c r="B137" s="94">
        <v>59.5</v>
      </c>
      <c r="C137" s="15"/>
      <c r="E137" s="15"/>
    </row>
    <row r="138" spans="1:5" ht="13.5" thickBot="1">
      <c r="A138" s="23">
        <v>0.708217592592615</v>
      </c>
      <c r="B138" s="95">
        <v>53.1</v>
      </c>
      <c r="C138" s="15"/>
      <c r="E138" s="15"/>
    </row>
    <row r="139" spans="1:5" ht="12.75">
      <c r="A139" s="47">
        <v>0.708333333333355</v>
      </c>
      <c r="B139" s="96">
        <v>48.2</v>
      </c>
      <c r="C139" s="15"/>
      <c r="E139" s="15"/>
    </row>
    <row r="140" spans="1:5" ht="12.75">
      <c r="A140" s="21">
        <v>0.708449074074096</v>
      </c>
      <c r="B140" s="94">
        <v>49.8</v>
      </c>
      <c r="C140" s="15"/>
      <c r="E140" s="15"/>
    </row>
    <row r="141" spans="1:5" ht="12.75">
      <c r="A141" s="21">
        <v>0.708564814814837</v>
      </c>
      <c r="B141" s="94">
        <v>50.1</v>
      </c>
      <c r="C141" s="15"/>
      <c r="E141" s="15"/>
    </row>
    <row r="142" spans="1:5" ht="12.75">
      <c r="A142" s="21">
        <v>0.708680555555578</v>
      </c>
      <c r="B142" s="94">
        <v>48.7</v>
      </c>
      <c r="C142" s="15"/>
      <c r="E142" s="15"/>
    </row>
    <row r="143" spans="1:5" ht="12.75">
      <c r="A143" s="21">
        <v>0.708796296296319</v>
      </c>
      <c r="B143" s="94">
        <v>48.2</v>
      </c>
      <c r="C143" s="15"/>
      <c r="E143" s="15"/>
    </row>
    <row r="144" spans="1:5" ht="13.5" thickBot="1">
      <c r="A144" s="23">
        <v>0.70891203703706</v>
      </c>
      <c r="B144" s="95">
        <v>60.1</v>
      </c>
      <c r="C144" s="15"/>
      <c r="E144" s="15"/>
    </row>
    <row r="145" spans="1:5" ht="12.75">
      <c r="A145" s="47">
        <v>0.7090277777778</v>
      </c>
      <c r="B145" s="96">
        <v>55.5</v>
      </c>
      <c r="C145" s="15"/>
      <c r="E145" s="15"/>
    </row>
    <row r="146" spans="1:5" ht="12.75">
      <c r="A146" s="21">
        <v>0.709143518518541</v>
      </c>
      <c r="B146" s="94">
        <v>54.3</v>
      </c>
      <c r="C146" s="15"/>
      <c r="E146" s="15"/>
    </row>
    <row r="147" spans="1:5" ht="12.75">
      <c r="A147" s="21">
        <v>0.709259259259282</v>
      </c>
      <c r="B147" s="94">
        <v>55.4</v>
      </c>
      <c r="C147" s="15"/>
      <c r="E147" s="15"/>
    </row>
    <row r="148" spans="1:5" ht="12.75">
      <c r="A148" s="21">
        <v>0.709375000000023</v>
      </c>
      <c r="B148" s="94">
        <v>53.2</v>
      </c>
      <c r="C148" s="15"/>
      <c r="E148" s="15"/>
    </row>
    <row r="149" spans="1:5" ht="12.75">
      <c r="A149" s="21">
        <v>0.709490740740764</v>
      </c>
      <c r="B149" s="94">
        <v>52.1</v>
      </c>
      <c r="C149" s="15"/>
      <c r="E149" s="15"/>
    </row>
    <row r="150" spans="1:5" ht="13.5" thickBot="1">
      <c r="A150" s="23">
        <v>0.709606481481505</v>
      </c>
      <c r="B150" s="95">
        <v>55.1</v>
      </c>
      <c r="C150" s="15"/>
      <c r="E150" s="15"/>
    </row>
    <row r="151" spans="1:5" ht="12.75">
      <c r="A151" s="8"/>
      <c r="B151" s="44"/>
      <c r="E151" s="5"/>
    </row>
    <row r="152" ht="12.75">
      <c r="A152" s="2"/>
    </row>
    <row r="153" spans="1:3" ht="18">
      <c r="A153" s="68" t="s">
        <v>67</v>
      </c>
      <c r="B153" s="26"/>
      <c r="C153" s="26"/>
    </row>
    <row r="154" spans="1:3" ht="18.75" thickBot="1">
      <c r="A154" s="68"/>
      <c r="B154" s="26"/>
      <c r="C154" s="26"/>
    </row>
    <row r="155" spans="1:3" ht="13.5" thickBot="1">
      <c r="A155" s="86" t="s">
        <v>49</v>
      </c>
      <c r="B155" s="201" t="s">
        <v>50</v>
      </c>
      <c r="C155" s="206"/>
    </row>
    <row r="156" spans="1:3" ht="12.75" customHeight="1">
      <c r="A156" s="63" t="s">
        <v>18</v>
      </c>
      <c r="B156" s="124">
        <v>53.59</v>
      </c>
      <c r="C156" s="125"/>
    </row>
    <row r="157" spans="1:3" ht="12" customHeight="1" thickBot="1">
      <c r="A157" s="92" t="s">
        <v>19</v>
      </c>
      <c r="B157" s="126">
        <v>64.01</v>
      </c>
      <c r="C157" s="127"/>
    </row>
    <row r="158" ht="12.75">
      <c r="F158" s="5"/>
    </row>
    <row r="159" ht="12.75">
      <c r="F159" s="5"/>
    </row>
    <row r="160" spans="1:6" ht="18">
      <c r="A160" s="79" t="s">
        <v>72</v>
      </c>
      <c r="B160" s="79"/>
      <c r="C160" s="71"/>
      <c r="D160" s="71"/>
      <c r="E160" s="71"/>
      <c r="F160" s="71"/>
    </row>
    <row r="161" spans="1:6" ht="12.75">
      <c r="A161" s="71"/>
      <c r="B161" s="71"/>
      <c r="C161" s="71"/>
      <c r="D161" s="71"/>
      <c r="E161" s="71"/>
      <c r="F161" s="71"/>
    </row>
    <row r="162" spans="1:6" ht="15.75">
      <c r="A162" s="74" t="s">
        <v>18</v>
      </c>
      <c r="B162" s="74"/>
      <c r="C162" s="75"/>
      <c r="D162" s="76"/>
      <c r="E162" s="74" t="s">
        <v>19</v>
      </c>
      <c r="F162" s="75"/>
    </row>
    <row r="163" ht="13.5" thickBot="1"/>
    <row r="164" spans="1:6" ht="12.75">
      <c r="A164" s="182" t="s">
        <v>42</v>
      </c>
      <c r="B164" s="166" t="s">
        <v>24</v>
      </c>
      <c r="C164" s="186"/>
      <c r="D164" s="26"/>
      <c r="E164" s="182" t="s">
        <v>42</v>
      </c>
      <c r="F164" s="166" t="s">
        <v>24</v>
      </c>
    </row>
    <row r="165" spans="1:6" ht="13.5" thickBot="1">
      <c r="A165" s="183"/>
      <c r="B165" s="167"/>
      <c r="C165" s="186"/>
      <c r="D165" s="26"/>
      <c r="E165" s="183"/>
      <c r="F165" s="167"/>
    </row>
    <row r="166" spans="1:6" ht="12.75">
      <c r="A166" s="47">
        <v>0.6951388888888889</v>
      </c>
      <c r="B166" s="48">
        <v>53.35</v>
      </c>
      <c r="C166" s="5"/>
      <c r="E166" s="21">
        <v>0.7118055555555555</v>
      </c>
      <c r="F166" s="49">
        <v>59.41666666666668</v>
      </c>
    </row>
    <row r="167" spans="1:6" ht="12.75">
      <c r="A167" s="21">
        <v>0.695833333333345</v>
      </c>
      <c r="B167" s="49">
        <v>55.7</v>
      </c>
      <c r="C167" s="5"/>
      <c r="E167" s="21">
        <v>0.712500000000025</v>
      </c>
      <c r="F167" s="49">
        <v>64.26666666666667</v>
      </c>
    </row>
    <row r="168" spans="1:6" ht="12.75">
      <c r="A168" s="21">
        <v>0.69652777777779</v>
      </c>
      <c r="B168" s="49">
        <v>56.46666666666667</v>
      </c>
      <c r="C168" s="5"/>
      <c r="E168" s="21">
        <v>0.71319444444447</v>
      </c>
      <c r="F168" s="49">
        <v>59.63333333333333</v>
      </c>
    </row>
    <row r="169" spans="1:6" ht="12.75">
      <c r="A169" s="21">
        <v>0.697222222222235</v>
      </c>
      <c r="B169" s="49">
        <v>52.083333333333336</v>
      </c>
      <c r="C169" s="5"/>
      <c r="E169" s="21">
        <v>0.7138888888888889</v>
      </c>
      <c r="F169" s="49">
        <v>66.16666666666667</v>
      </c>
    </row>
    <row r="170" spans="1:6" ht="12.75">
      <c r="A170" s="21">
        <v>0.69791666666668</v>
      </c>
      <c r="B170" s="49">
        <v>54.28333333333333</v>
      </c>
      <c r="C170" s="5"/>
      <c r="E170" s="21">
        <v>0.71458333333336</v>
      </c>
      <c r="F170" s="49">
        <v>64.41666666666666</v>
      </c>
    </row>
    <row r="171" spans="1:6" ht="12.75">
      <c r="A171" s="21">
        <v>0.698611111111125</v>
      </c>
      <c r="B171" s="49">
        <v>52.01666666666667</v>
      </c>
      <c r="C171" s="5"/>
      <c r="E171" s="21">
        <v>0.715277777777805</v>
      </c>
      <c r="F171" s="49">
        <v>65.31666666666668</v>
      </c>
    </row>
    <row r="172" spans="1:6" ht="12.75">
      <c r="A172" s="21">
        <v>0.69930555555557</v>
      </c>
      <c r="B172" s="49">
        <v>55.18333333333333</v>
      </c>
      <c r="C172" s="5"/>
      <c r="E172" s="21">
        <v>0.71597222222225</v>
      </c>
      <c r="F172" s="49">
        <v>66.6</v>
      </c>
    </row>
    <row r="173" spans="1:6" ht="12.75">
      <c r="A173" s="21">
        <v>0.700000000000015</v>
      </c>
      <c r="B173" s="49">
        <v>51.28333333333333</v>
      </c>
      <c r="C173" s="5"/>
      <c r="E173" s="21">
        <v>0.716666666666695</v>
      </c>
      <c r="F173" s="49">
        <v>65.81666666666666</v>
      </c>
    </row>
    <row r="174" spans="1:6" ht="12.75">
      <c r="A174" s="21">
        <v>0.70069444444446</v>
      </c>
      <c r="B174" s="49">
        <v>54.18333333333333</v>
      </c>
      <c r="C174" s="5"/>
      <c r="E174" s="21">
        <v>0.71736111111114</v>
      </c>
      <c r="F174" s="49">
        <v>62.66666666666666</v>
      </c>
    </row>
    <row r="175" spans="1:6" ht="12.75">
      <c r="A175" s="21">
        <v>0.701388888888905</v>
      </c>
      <c r="B175" s="49">
        <v>51.416666666666664</v>
      </c>
      <c r="C175" s="5"/>
      <c r="E175" s="21">
        <v>0.718055555555585</v>
      </c>
      <c r="F175" s="49">
        <v>64.88333333333333</v>
      </c>
    </row>
    <row r="176" spans="1:6" ht="12.75">
      <c r="A176" s="21">
        <v>0.70208333333335</v>
      </c>
      <c r="B176" s="49">
        <v>51.45</v>
      </c>
      <c r="C176" s="5"/>
      <c r="E176" s="21">
        <v>0.71875000000003</v>
      </c>
      <c r="F176" s="49">
        <v>64.98333333333333</v>
      </c>
    </row>
    <row r="177" spans="1:6" ht="12.75">
      <c r="A177" s="21">
        <v>0.702777777777795</v>
      </c>
      <c r="B177" s="49">
        <v>53.45</v>
      </c>
      <c r="E177" s="21">
        <v>0.719444444444475</v>
      </c>
      <c r="F177" s="49">
        <v>63.38333333333335</v>
      </c>
    </row>
    <row r="178" spans="1:6" ht="13.5" thickBot="1">
      <c r="A178" s="21">
        <v>0.70347222222224</v>
      </c>
      <c r="B178" s="49">
        <v>55.583333333333336</v>
      </c>
      <c r="E178" s="23">
        <v>0.72013888888892</v>
      </c>
      <c r="F178" s="50">
        <v>64.51666666666667</v>
      </c>
    </row>
    <row r="179" spans="1:2" ht="12.75">
      <c r="A179" s="21">
        <v>0.704166666666685</v>
      </c>
      <c r="B179" s="49">
        <v>54.366666666666674</v>
      </c>
    </row>
    <row r="180" spans="1:2" ht="12.75">
      <c r="A180" s="21">
        <v>0.70486111111113</v>
      </c>
      <c r="B180" s="49">
        <v>54.55</v>
      </c>
    </row>
    <row r="181" spans="1:2" ht="12.75">
      <c r="A181" s="21">
        <v>0.705555555555575</v>
      </c>
      <c r="B181" s="49">
        <v>52.6</v>
      </c>
    </row>
    <row r="182" spans="1:16" ht="12.75">
      <c r="A182" s="21">
        <v>0.70625000000002</v>
      </c>
      <c r="B182" s="49">
        <v>54.4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.75">
      <c r="A183" s="21">
        <v>0.706944444444465</v>
      </c>
      <c r="B183" s="49">
        <v>53.96666666666666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2" ht="12.75">
      <c r="A184" s="21">
        <v>0.70763888888891</v>
      </c>
      <c r="B184" s="49">
        <v>53.93333333333334</v>
      </c>
    </row>
    <row r="185" spans="1:2" ht="12.75">
      <c r="A185" s="21">
        <v>0.708333333333355</v>
      </c>
      <c r="B185" s="49">
        <v>50.85</v>
      </c>
    </row>
    <row r="186" spans="1:2" ht="13.5" thickBot="1">
      <c r="A186" s="23">
        <v>0.7090277777778</v>
      </c>
      <c r="B186" s="50">
        <v>54.26666666666667</v>
      </c>
    </row>
    <row r="187" spans="1:11" ht="12.75">
      <c r="A187" s="8"/>
      <c r="B187" s="9"/>
      <c r="C187" s="5"/>
      <c r="D187" s="8"/>
      <c r="E187" s="9"/>
      <c r="I187" s="8"/>
      <c r="J187" s="5"/>
      <c r="K187" s="5"/>
    </row>
    <row r="188" spans="1:11" ht="12.75">
      <c r="A188" s="8"/>
      <c r="B188" s="9"/>
      <c r="C188" s="5"/>
      <c r="D188" s="8"/>
      <c r="E188" s="9"/>
      <c r="I188" s="8"/>
      <c r="J188" s="5"/>
      <c r="K188" s="5"/>
    </row>
    <row r="189" ht="18">
      <c r="A189" s="27" t="s">
        <v>68</v>
      </c>
    </row>
    <row r="190" ht="18">
      <c r="A190" s="27"/>
    </row>
    <row r="191" ht="15">
      <c r="A191" s="90" t="s">
        <v>53</v>
      </c>
    </row>
    <row r="193" spans="1:12" ht="18" customHeight="1">
      <c r="A193" s="236" t="s">
        <v>64</v>
      </c>
      <c r="B193" s="236"/>
      <c r="C193" s="236"/>
      <c r="D193" s="76"/>
      <c r="E193" s="29" t="s">
        <v>18</v>
      </c>
      <c r="H193" s="29" t="s">
        <v>69</v>
      </c>
      <c r="L193" s="29" t="s">
        <v>19</v>
      </c>
    </row>
    <row r="194" ht="13.5" thickBot="1"/>
    <row r="195" spans="1:14" ht="26.25" thickBot="1">
      <c r="A195" s="80" t="s">
        <v>42</v>
      </c>
      <c r="B195" s="98" t="s">
        <v>65</v>
      </c>
      <c r="C195" s="84" t="s">
        <v>10</v>
      </c>
      <c r="D195" s="26"/>
      <c r="E195" s="80" t="s">
        <v>42</v>
      </c>
      <c r="F195" s="98" t="s">
        <v>65</v>
      </c>
      <c r="G195" s="84" t="s">
        <v>10</v>
      </c>
      <c r="H195" s="80" t="s">
        <v>42</v>
      </c>
      <c r="I195" s="98" t="s">
        <v>65</v>
      </c>
      <c r="J195" s="84" t="s">
        <v>10</v>
      </c>
      <c r="K195" s="26"/>
      <c r="L195" s="80" t="s">
        <v>42</v>
      </c>
      <c r="M195" s="98" t="s">
        <v>65</v>
      </c>
      <c r="N195" s="84" t="s">
        <v>10</v>
      </c>
    </row>
    <row r="196" spans="1:14" ht="12.75">
      <c r="A196" s="25">
        <v>0.6875</v>
      </c>
      <c r="B196" s="55">
        <v>16</v>
      </c>
      <c r="C196" s="61">
        <v>2</v>
      </c>
      <c r="E196" s="21">
        <v>0.6951388888888889</v>
      </c>
      <c r="F196" s="46">
        <v>17</v>
      </c>
      <c r="G196" s="58">
        <v>0</v>
      </c>
      <c r="H196" s="97">
        <v>0.7097222222222223</v>
      </c>
      <c r="I196" s="55">
        <v>10</v>
      </c>
      <c r="J196" s="61">
        <v>1</v>
      </c>
      <c r="L196" s="25">
        <v>0.7118055555555555</v>
      </c>
      <c r="M196" s="55">
        <v>15</v>
      </c>
      <c r="N196" s="61">
        <v>1</v>
      </c>
    </row>
    <row r="197" spans="1:14" ht="12.75">
      <c r="A197" s="21">
        <v>0.68819444444445</v>
      </c>
      <c r="B197" s="46">
        <v>14</v>
      </c>
      <c r="C197" s="58">
        <v>1</v>
      </c>
      <c r="E197" s="21">
        <v>0.695833333333345</v>
      </c>
      <c r="F197" s="46">
        <v>24</v>
      </c>
      <c r="G197" s="58">
        <v>1</v>
      </c>
      <c r="H197" s="21">
        <v>0.71041666666669</v>
      </c>
      <c r="I197" s="46">
        <v>15</v>
      </c>
      <c r="J197" s="58">
        <v>0</v>
      </c>
      <c r="L197" s="21">
        <v>0.712500000000025</v>
      </c>
      <c r="M197" s="46">
        <v>16</v>
      </c>
      <c r="N197" s="58">
        <v>1</v>
      </c>
    </row>
    <row r="198" spans="1:14" ht="13.5" thickBot="1">
      <c r="A198" s="21">
        <v>0.688888888888895</v>
      </c>
      <c r="B198" s="46">
        <v>8</v>
      </c>
      <c r="C198" s="58">
        <v>0</v>
      </c>
      <c r="E198" s="21">
        <v>0.69652777777779</v>
      </c>
      <c r="F198" s="46">
        <v>14</v>
      </c>
      <c r="G198" s="58">
        <v>1</v>
      </c>
      <c r="H198" s="23">
        <v>0.711111111111135</v>
      </c>
      <c r="I198" s="59">
        <v>10</v>
      </c>
      <c r="J198" s="60">
        <v>0</v>
      </c>
      <c r="L198" s="21">
        <v>0.71319444444447</v>
      </c>
      <c r="M198" s="46">
        <v>22</v>
      </c>
      <c r="N198" s="58">
        <v>0</v>
      </c>
    </row>
    <row r="199" spans="1:14" ht="12.75">
      <c r="A199" s="21">
        <v>0.68958333333334</v>
      </c>
      <c r="B199" s="46">
        <v>17</v>
      </c>
      <c r="C199" s="58">
        <v>0</v>
      </c>
      <c r="E199" s="21">
        <v>0.697222222222235</v>
      </c>
      <c r="F199" s="46">
        <v>20</v>
      </c>
      <c r="G199" s="58">
        <v>0</v>
      </c>
      <c r="H199" s="5"/>
      <c r="I199" s="19"/>
      <c r="J199" s="19"/>
      <c r="L199" s="21">
        <v>0.7138888888888889</v>
      </c>
      <c r="M199" s="46">
        <v>18</v>
      </c>
      <c r="N199" s="58">
        <v>0</v>
      </c>
    </row>
    <row r="200" spans="1:14" ht="12.75">
      <c r="A200" s="21">
        <v>0.690277777777785</v>
      </c>
      <c r="B200" s="46">
        <v>16</v>
      </c>
      <c r="C200" s="58">
        <v>0</v>
      </c>
      <c r="E200" s="21">
        <v>0.69791666666668</v>
      </c>
      <c r="F200" s="46">
        <v>11</v>
      </c>
      <c r="G200" s="58">
        <v>2</v>
      </c>
      <c r="L200" s="21">
        <v>0.71458333333336</v>
      </c>
      <c r="M200" s="46">
        <v>19</v>
      </c>
      <c r="N200" s="58">
        <v>1</v>
      </c>
    </row>
    <row r="201" spans="1:14" ht="12.75">
      <c r="A201" s="21">
        <v>0.69097222222223</v>
      </c>
      <c r="B201" s="46">
        <v>10</v>
      </c>
      <c r="C201" s="58">
        <v>0</v>
      </c>
      <c r="E201" s="21">
        <v>0.698611111111125</v>
      </c>
      <c r="F201" s="46">
        <v>8</v>
      </c>
      <c r="G201" s="58">
        <v>0</v>
      </c>
      <c r="L201" s="21">
        <v>0.715277777777805</v>
      </c>
      <c r="M201" s="46">
        <v>22</v>
      </c>
      <c r="N201" s="58">
        <v>0</v>
      </c>
    </row>
    <row r="202" spans="1:14" ht="12.75">
      <c r="A202" s="21">
        <v>0.691666666666675</v>
      </c>
      <c r="B202" s="46">
        <v>15</v>
      </c>
      <c r="C202" s="58">
        <v>1</v>
      </c>
      <c r="E202" s="21">
        <v>0.69930555555557</v>
      </c>
      <c r="F202" s="46">
        <v>24</v>
      </c>
      <c r="G202" s="58">
        <v>1</v>
      </c>
      <c r="L202" s="21">
        <v>0.71597222222225</v>
      </c>
      <c r="M202" s="46">
        <v>16</v>
      </c>
      <c r="N202" s="58">
        <v>1</v>
      </c>
    </row>
    <row r="203" spans="1:14" ht="12.75">
      <c r="A203" s="21">
        <v>0.69236111111112</v>
      </c>
      <c r="B203" s="46">
        <v>19</v>
      </c>
      <c r="C203" s="58">
        <v>2</v>
      </c>
      <c r="E203" s="21">
        <v>0.700000000000015</v>
      </c>
      <c r="F203" s="46">
        <v>16</v>
      </c>
      <c r="G203" s="58">
        <v>0</v>
      </c>
      <c r="L203" s="21">
        <v>0.716666666666695</v>
      </c>
      <c r="M203" s="46">
        <v>16</v>
      </c>
      <c r="N203" s="58">
        <v>0</v>
      </c>
    </row>
    <row r="204" spans="1:14" ht="12.75">
      <c r="A204" s="21">
        <v>0.693055555555565</v>
      </c>
      <c r="B204" s="46">
        <v>18</v>
      </c>
      <c r="C204" s="58">
        <v>0</v>
      </c>
      <c r="E204" s="21">
        <v>0.70069444444446</v>
      </c>
      <c r="F204" s="46">
        <v>18</v>
      </c>
      <c r="G204" s="58">
        <v>1</v>
      </c>
      <c r="L204" s="21">
        <v>0.71736111111114</v>
      </c>
      <c r="M204" s="46">
        <v>20</v>
      </c>
      <c r="N204" s="58">
        <v>0</v>
      </c>
    </row>
    <row r="205" spans="1:14" ht="12.75">
      <c r="A205" s="21">
        <v>0.69375000000001</v>
      </c>
      <c r="B205" s="46">
        <v>10</v>
      </c>
      <c r="C205" s="58">
        <v>1</v>
      </c>
      <c r="E205" s="21">
        <v>0.701388888888905</v>
      </c>
      <c r="F205" s="46">
        <v>17</v>
      </c>
      <c r="G205" s="58">
        <v>0</v>
      </c>
      <c r="L205" s="21">
        <v>0.718055555555585</v>
      </c>
      <c r="M205" s="46">
        <v>18</v>
      </c>
      <c r="N205" s="58">
        <v>0</v>
      </c>
    </row>
    <row r="206" spans="1:14" ht="13.5" thickBot="1">
      <c r="A206" s="23">
        <v>0.694444444444455</v>
      </c>
      <c r="B206" s="59">
        <v>21</v>
      </c>
      <c r="C206" s="60">
        <v>2</v>
      </c>
      <c r="E206" s="21">
        <v>0.70208333333335</v>
      </c>
      <c r="F206" s="46">
        <v>8</v>
      </c>
      <c r="G206" s="99">
        <v>0</v>
      </c>
      <c r="L206" s="21">
        <v>0.71875000000003</v>
      </c>
      <c r="M206" s="46">
        <v>16</v>
      </c>
      <c r="N206" s="58">
        <v>1</v>
      </c>
    </row>
    <row r="207" spans="1:14" ht="12.75">
      <c r="A207" s="8"/>
      <c r="B207" s="19"/>
      <c r="C207" s="19"/>
      <c r="E207" s="21">
        <v>0.702777777777795</v>
      </c>
      <c r="F207" s="46">
        <v>11</v>
      </c>
      <c r="G207" s="58">
        <v>1</v>
      </c>
      <c r="L207" s="21">
        <v>0.719444444444475</v>
      </c>
      <c r="M207" s="46">
        <v>19</v>
      </c>
      <c r="N207" s="58">
        <v>0</v>
      </c>
    </row>
    <row r="208" spans="5:14" ht="13.5" thickBot="1">
      <c r="E208" s="21">
        <v>0.70347222222224</v>
      </c>
      <c r="F208" s="46">
        <v>14</v>
      </c>
      <c r="G208" s="58">
        <v>2</v>
      </c>
      <c r="L208" s="23">
        <v>0.72013888888892</v>
      </c>
      <c r="M208" s="59">
        <v>19</v>
      </c>
      <c r="N208" s="60">
        <v>1</v>
      </c>
    </row>
    <row r="209" spans="5:14" ht="12.75">
      <c r="E209" s="21">
        <v>0.704166666666685</v>
      </c>
      <c r="F209" s="46">
        <v>18</v>
      </c>
      <c r="G209" s="58">
        <v>0</v>
      </c>
      <c r="L209" s="8"/>
      <c r="M209" s="19"/>
      <c r="N209" s="19"/>
    </row>
    <row r="210" spans="5:7" ht="12.75">
      <c r="E210" s="21">
        <v>0.70486111111113</v>
      </c>
      <c r="F210" s="46">
        <v>19</v>
      </c>
      <c r="G210" s="58">
        <v>0</v>
      </c>
    </row>
    <row r="211" spans="5:7" ht="12.75">
      <c r="E211" s="21">
        <v>0.705555555555575</v>
      </c>
      <c r="F211" s="46">
        <v>10</v>
      </c>
      <c r="G211" s="58">
        <v>1</v>
      </c>
    </row>
    <row r="212" spans="5:8" ht="12.75">
      <c r="E212" s="21">
        <v>0.70625000000002</v>
      </c>
      <c r="F212" s="46">
        <v>9</v>
      </c>
      <c r="G212" s="58">
        <v>1</v>
      </c>
      <c r="H212" s="3"/>
    </row>
    <row r="213" spans="5:7" ht="12.75">
      <c r="E213" s="21">
        <v>0.706944444444465</v>
      </c>
      <c r="F213" s="46">
        <v>18</v>
      </c>
      <c r="G213" s="58">
        <v>0</v>
      </c>
    </row>
    <row r="214" spans="5:7" ht="12.75">
      <c r="E214" s="21">
        <v>0.70763888888891</v>
      </c>
      <c r="F214" s="46">
        <v>14</v>
      </c>
      <c r="G214" s="58">
        <v>1</v>
      </c>
    </row>
    <row r="215" spans="5:12" ht="12.75">
      <c r="E215" s="21">
        <v>0.708333333333355</v>
      </c>
      <c r="F215" s="46">
        <v>3</v>
      </c>
      <c r="G215" s="58">
        <v>1</v>
      </c>
      <c r="H215" s="5"/>
      <c r="L215" s="5"/>
    </row>
    <row r="216" spans="5:12" ht="13.5" thickBot="1">
      <c r="E216" s="23">
        <v>0.7090277777778</v>
      </c>
      <c r="F216" s="59">
        <v>18</v>
      </c>
      <c r="G216" s="60">
        <v>1</v>
      </c>
      <c r="H216" s="5"/>
      <c r="L216" s="5"/>
    </row>
    <row r="217" spans="5:12" ht="12.75">
      <c r="E217" s="5"/>
      <c r="F217" s="19"/>
      <c r="G217" s="19"/>
      <c r="H217" s="5"/>
      <c r="L217" s="5"/>
    </row>
    <row r="218" spans="8:12" ht="12.75">
      <c r="H218" s="5"/>
      <c r="L218" s="5"/>
    </row>
    <row r="219" spans="1:12" ht="18">
      <c r="A219" s="27" t="s">
        <v>70</v>
      </c>
      <c r="H219" s="5"/>
      <c r="I219" s="5"/>
      <c r="J219" s="5"/>
      <c r="K219" s="5"/>
      <c r="L219" s="5"/>
    </row>
    <row r="220" spans="8:12" ht="13.5" thickBot="1">
      <c r="H220" s="5"/>
      <c r="I220" s="5"/>
      <c r="J220" s="5"/>
      <c r="K220" s="5"/>
      <c r="L220" s="5"/>
    </row>
    <row r="221" spans="1:12" ht="13.5" thickBot="1">
      <c r="A221" s="200" t="s">
        <v>49</v>
      </c>
      <c r="B221" s="201"/>
      <c r="C221" s="201" t="s">
        <v>59</v>
      </c>
      <c r="D221" s="201"/>
      <c r="E221" s="206"/>
      <c r="H221" s="5"/>
      <c r="I221" s="5"/>
      <c r="J221" s="5"/>
      <c r="K221" s="5"/>
      <c r="L221" s="5"/>
    </row>
    <row r="222" spans="1:12" ht="12.75">
      <c r="A222" s="199" t="s">
        <v>66</v>
      </c>
      <c r="B222" s="195"/>
      <c r="C222" s="195">
        <v>164</v>
      </c>
      <c r="D222" s="195"/>
      <c r="E222" s="196"/>
      <c r="H222" s="5"/>
      <c r="I222" s="5"/>
      <c r="J222" s="5"/>
      <c r="K222" s="5"/>
      <c r="L222" s="5"/>
    </row>
    <row r="223" spans="1:12" ht="12.75">
      <c r="A223" s="184" t="s">
        <v>18</v>
      </c>
      <c r="B223" s="185"/>
      <c r="C223" s="185">
        <v>311</v>
      </c>
      <c r="D223" s="185"/>
      <c r="E223" s="197"/>
      <c r="H223" s="5"/>
      <c r="I223" s="5"/>
      <c r="J223" s="5"/>
      <c r="K223" s="5"/>
      <c r="L223" s="5"/>
    </row>
    <row r="224" spans="1:12" ht="12.75">
      <c r="A224" s="184" t="s">
        <v>69</v>
      </c>
      <c r="B224" s="185"/>
      <c r="C224" s="185">
        <v>35</v>
      </c>
      <c r="D224" s="185"/>
      <c r="E224" s="197"/>
      <c r="H224" s="5"/>
      <c r="I224" s="5"/>
      <c r="J224" s="5"/>
      <c r="K224" s="5"/>
      <c r="L224" s="5"/>
    </row>
    <row r="225" spans="1:12" ht="13.5" thickBot="1">
      <c r="A225" s="193" t="s">
        <v>19</v>
      </c>
      <c r="B225" s="194"/>
      <c r="C225" s="194">
        <v>236</v>
      </c>
      <c r="D225" s="194"/>
      <c r="E225" s="198"/>
      <c r="H225" s="5"/>
      <c r="I225" s="5"/>
      <c r="J225" s="5"/>
      <c r="K225" s="5"/>
      <c r="L225" s="5"/>
    </row>
    <row r="226" spans="1:8" ht="12.75">
      <c r="A226" s="5"/>
      <c r="B226" s="5"/>
      <c r="C226" s="5"/>
      <c r="D226" s="5"/>
      <c r="H226" s="5"/>
    </row>
    <row r="227" spans="1:8" ht="12.75">
      <c r="A227" s="5"/>
      <c r="B227" s="5"/>
      <c r="C227" s="5"/>
      <c r="D227" s="5"/>
      <c r="H227" s="5"/>
    </row>
    <row r="228" spans="1:8" ht="18">
      <c r="A228" s="27" t="s">
        <v>71</v>
      </c>
      <c r="H228" s="5"/>
    </row>
    <row r="229" spans="15:16" ht="13.5" thickBot="1">
      <c r="O229" s="5"/>
      <c r="P229" s="5"/>
    </row>
    <row r="230" spans="1:16" ht="13.5" thickBot="1">
      <c r="A230" s="200" t="s">
        <v>49</v>
      </c>
      <c r="B230" s="201"/>
      <c r="C230" s="201" t="s">
        <v>60</v>
      </c>
      <c r="D230" s="201"/>
      <c r="E230" s="206"/>
      <c r="O230" s="5"/>
      <c r="P230" s="5"/>
    </row>
    <row r="231" spans="1:16" ht="12.75">
      <c r="A231" s="199" t="s">
        <v>66</v>
      </c>
      <c r="B231" s="195"/>
      <c r="C231" s="195">
        <v>9</v>
      </c>
      <c r="D231" s="195"/>
      <c r="E231" s="196"/>
      <c r="O231" s="5"/>
      <c r="P231" s="5"/>
    </row>
    <row r="232" spans="1:16" ht="12.75">
      <c r="A232" s="184" t="s">
        <v>18</v>
      </c>
      <c r="B232" s="185"/>
      <c r="C232" s="185">
        <v>14</v>
      </c>
      <c r="D232" s="185"/>
      <c r="E232" s="197"/>
      <c r="O232" s="5"/>
      <c r="P232" s="5"/>
    </row>
    <row r="233" spans="1:16" ht="12.75">
      <c r="A233" s="184" t="s">
        <v>69</v>
      </c>
      <c r="B233" s="185"/>
      <c r="C233" s="185">
        <v>1</v>
      </c>
      <c r="D233" s="185"/>
      <c r="E233" s="197"/>
      <c r="I233" s="5"/>
      <c r="J233" s="5"/>
      <c r="K233" s="5"/>
      <c r="L233" s="5"/>
      <c r="M233" s="5"/>
      <c r="N233" s="5"/>
      <c r="O233" s="5"/>
      <c r="P233" s="5"/>
    </row>
    <row r="234" spans="1:16" ht="13.5" thickBot="1">
      <c r="A234" s="193" t="s">
        <v>19</v>
      </c>
      <c r="B234" s="194"/>
      <c r="C234" s="194">
        <v>6</v>
      </c>
      <c r="D234" s="194"/>
      <c r="E234" s="198"/>
      <c r="I234" s="5"/>
      <c r="J234" s="5"/>
      <c r="K234" s="5"/>
      <c r="L234" s="5"/>
      <c r="M234" s="5"/>
      <c r="N234" s="5"/>
      <c r="O234" s="5"/>
      <c r="P234" s="5"/>
    </row>
    <row r="235" spans="1:16" ht="12.75">
      <c r="A235" s="237"/>
      <c r="B235" s="237"/>
      <c r="C235" s="237"/>
      <c r="D235" s="237"/>
      <c r="I235" s="5"/>
      <c r="J235" s="5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</sheetData>
  <sheetProtection/>
  <mergeCells count="50">
    <mergeCell ref="A234:B234"/>
    <mergeCell ref="A235:B235"/>
    <mergeCell ref="C235:D235"/>
    <mergeCell ref="C234:E234"/>
    <mergeCell ref="A230:B230"/>
    <mergeCell ref="A231:B231"/>
    <mergeCell ref="C230:E230"/>
    <mergeCell ref="C231:E231"/>
    <mergeCell ref="A232:B232"/>
    <mergeCell ref="A233:B233"/>
    <mergeCell ref="C232:E232"/>
    <mergeCell ref="C233:E233"/>
    <mergeCell ref="C225:E225"/>
    <mergeCell ref="A224:B224"/>
    <mergeCell ref="A225:B225"/>
    <mergeCell ref="A222:B222"/>
    <mergeCell ref="A223:B223"/>
    <mergeCell ref="A221:B221"/>
    <mergeCell ref="C222:E222"/>
    <mergeCell ref="C223:E223"/>
    <mergeCell ref="C224:E224"/>
    <mergeCell ref="A15:A16"/>
    <mergeCell ref="B15:C16"/>
    <mergeCell ref="E15:E16"/>
    <mergeCell ref="B155:C155"/>
    <mergeCell ref="C221:E221"/>
    <mergeCell ref="F15:G16"/>
    <mergeCell ref="F164:F165"/>
    <mergeCell ref="A193:C193"/>
    <mergeCell ref="A164:A165"/>
    <mergeCell ref="B164:B165"/>
    <mergeCell ref="C164:C165"/>
    <mergeCell ref="E164:E165"/>
    <mergeCell ref="A19:B19"/>
    <mergeCell ref="F10:G11"/>
    <mergeCell ref="A13:A14"/>
    <mergeCell ref="B13:C14"/>
    <mergeCell ref="E13:E14"/>
    <mergeCell ref="F13:G14"/>
    <mergeCell ref="B12:C12"/>
    <mergeCell ref="F12:G12"/>
    <mergeCell ref="A10:A11"/>
    <mergeCell ref="B10:C11"/>
    <mergeCell ref="E10:E11"/>
    <mergeCell ref="B7:C7"/>
    <mergeCell ref="F7:G7"/>
    <mergeCell ref="A8:A9"/>
    <mergeCell ref="B8:C9"/>
    <mergeCell ref="E8:E9"/>
    <mergeCell ref="F8:G9"/>
  </mergeCells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K304"/>
  <sheetViews>
    <sheetView zoomScale="70" zoomScaleNormal="70" zoomScalePageLayoutView="0" workbookViewId="0" topLeftCell="A73">
      <selection activeCell="B116" sqref="B116"/>
    </sheetView>
  </sheetViews>
  <sheetFormatPr defaultColWidth="9.140625" defaultRowHeight="12.75"/>
  <cols>
    <col min="1" max="1" width="14.421875" style="0" customWidth="1"/>
    <col min="2" max="2" width="14.28125" style="0" customWidth="1"/>
    <col min="3" max="3" width="12.7109375" style="0" customWidth="1"/>
    <col min="4" max="4" width="5.00390625" style="0" customWidth="1"/>
    <col min="5" max="5" width="16.140625" style="0" customWidth="1"/>
    <col min="6" max="6" width="12.7109375" style="0" customWidth="1"/>
    <col min="7" max="7" width="11.7109375" style="0" customWidth="1"/>
    <col min="8" max="8" width="15.28125" style="0" customWidth="1"/>
    <col min="9" max="9" width="13.421875" style="0" customWidth="1"/>
    <col min="10" max="10" width="17.00390625" style="0" customWidth="1"/>
    <col min="11" max="11" width="3.00390625" style="0" customWidth="1"/>
    <col min="12" max="12" width="16.421875" style="0" customWidth="1"/>
    <col min="13" max="13" width="13.28125" style="0" customWidth="1"/>
    <col min="15" max="15" width="16.00390625" style="0" customWidth="1"/>
    <col min="16" max="16" width="13.421875" style="0" customWidth="1"/>
    <col min="17" max="17" width="9.7109375" style="0" customWidth="1"/>
    <col min="19" max="19" width="15.7109375" style="0" customWidth="1"/>
    <col min="20" max="20" width="12.421875" style="0" customWidth="1"/>
    <col min="21" max="21" width="8.57421875" style="0" customWidth="1"/>
    <col min="22" max="22" width="15.28125" style="0" customWidth="1"/>
    <col min="23" max="23" width="13.28125" style="0" customWidth="1"/>
    <col min="24" max="24" width="9.57421875" style="0" customWidth="1"/>
  </cols>
  <sheetData>
    <row r="3" ht="18">
      <c r="A3" s="27" t="s">
        <v>46</v>
      </c>
    </row>
    <row r="5" spans="1:16" ht="15.75">
      <c r="A5" s="74" t="s">
        <v>20</v>
      </c>
      <c r="B5" s="74"/>
      <c r="C5" s="75"/>
      <c r="D5" s="76"/>
      <c r="E5" s="74" t="s">
        <v>21</v>
      </c>
      <c r="F5" s="75"/>
      <c r="G5" s="75"/>
      <c r="H5" s="74" t="s">
        <v>22</v>
      </c>
      <c r="I5" s="75"/>
      <c r="J5" s="75"/>
      <c r="O5" s="5"/>
      <c r="P5" s="5"/>
    </row>
    <row r="6" spans="1:37" ht="15.75" thickBot="1">
      <c r="A6" s="28"/>
      <c r="B6" s="28"/>
      <c r="C6" s="28"/>
      <c r="D6" s="28"/>
      <c r="O6" s="5"/>
      <c r="P6" s="5"/>
      <c r="T6" s="13"/>
      <c r="U6" s="13"/>
      <c r="V6" s="13"/>
      <c r="W6" s="13"/>
      <c r="X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</row>
    <row r="7" spans="1:37" ht="12.75">
      <c r="A7" s="77" t="s">
        <v>36</v>
      </c>
      <c r="B7" s="189" t="s">
        <v>16</v>
      </c>
      <c r="C7" s="190"/>
      <c r="D7" s="32"/>
      <c r="E7" s="77" t="s">
        <v>36</v>
      </c>
      <c r="F7" s="189" t="s">
        <v>16</v>
      </c>
      <c r="G7" s="190"/>
      <c r="H7" s="77" t="s">
        <v>36</v>
      </c>
      <c r="I7" s="189" t="s">
        <v>16</v>
      </c>
      <c r="J7" s="190"/>
      <c r="O7" s="5"/>
      <c r="P7" s="5"/>
      <c r="T7" s="13"/>
      <c r="U7" s="13"/>
      <c r="V7" s="13"/>
      <c r="W7" s="13"/>
      <c r="X7" s="13"/>
      <c r="Z7" s="13"/>
      <c r="AA7" s="13"/>
      <c r="AB7" s="13"/>
      <c r="AC7" s="13"/>
      <c r="AD7" s="13"/>
      <c r="AE7" s="13"/>
      <c r="AG7" s="13"/>
      <c r="AH7" s="13"/>
      <c r="AI7" s="13"/>
      <c r="AJ7" s="13"/>
      <c r="AK7" s="13"/>
    </row>
    <row r="8" spans="1:37" ht="15.75" customHeight="1">
      <c r="A8" s="207" t="s">
        <v>34</v>
      </c>
      <c r="B8" s="191" t="s">
        <v>78</v>
      </c>
      <c r="C8" s="192"/>
      <c r="D8" s="33"/>
      <c r="E8" s="207" t="s">
        <v>34</v>
      </c>
      <c r="F8" s="191" t="s">
        <v>80</v>
      </c>
      <c r="G8" s="192"/>
      <c r="H8" s="207" t="s">
        <v>34</v>
      </c>
      <c r="I8" s="191" t="s">
        <v>81</v>
      </c>
      <c r="J8" s="192"/>
      <c r="N8" s="75"/>
      <c r="O8" s="74"/>
      <c r="P8" s="5"/>
      <c r="Q8" s="5"/>
      <c r="T8" s="7"/>
      <c r="U8" s="7"/>
      <c r="V8" s="7"/>
      <c r="W8" s="7"/>
      <c r="X8" s="7"/>
      <c r="Z8" s="7"/>
      <c r="AA8" s="7"/>
      <c r="AB8" s="7"/>
      <c r="AC8" s="7"/>
      <c r="AD8" s="7"/>
      <c r="AE8" s="7"/>
      <c r="AG8" s="7"/>
      <c r="AH8" s="7"/>
      <c r="AI8" s="7"/>
      <c r="AJ8" s="7"/>
      <c r="AK8" s="7"/>
    </row>
    <row r="9" spans="1:37" ht="12.75">
      <c r="A9" s="207"/>
      <c r="B9" s="191"/>
      <c r="C9" s="192"/>
      <c r="D9" s="33"/>
      <c r="E9" s="207"/>
      <c r="F9" s="191"/>
      <c r="G9" s="192"/>
      <c r="H9" s="207"/>
      <c r="I9" s="191"/>
      <c r="J9" s="192"/>
      <c r="K9" s="91"/>
      <c r="L9" s="102"/>
      <c r="M9" s="91"/>
      <c r="N9" s="5"/>
      <c r="O9" s="5"/>
      <c r="P9" s="5"/>
      <c r="Q9" s="5"/>
      <c r="T9" s="7"/>
      <c r="U9" s="7"/>
      <c r="V9" s="7"/>
      <c r="W9" s="7"/>
      <c r="X9" s="7"/>
      <c r="Z9" s="7"/>
      <c r="AA9" s="7"/>
      <c r="AB9" s="7"/>
      <c r="AC9" s="7"/>
      <c r="AD9" s="7"/>
      <c r="AE9" s="7"/>
      <c r="AG9" s="7"/>
      <c r="AH9" s="7"/>
      <c r="AI9" s="7"/>
      <c r="AJ9" s="7"/>
      <c r="AK9" s="7"/>
    </row>
    <row r="10" spans="1:37" ht="12.75" customHeight="1">
      <c r="A10" s="208" t="s">
        <v>35</v>
      </c>
      <c r="B10" s="187" t="s">
        <v>27</v>
      </c>
      <c r="C10" s="188"/>
      <c r="D10" s="34"/>
      <c r="E10" s="208" t="s">
        <v>39</v>
      </c>
      <c r="F10" s="187" t="s">
        <v>27</v>
      </c>
      <c r="G10" s="188"/>
      <c r="H10" s="208" t="s">
        <v>38</v>
      </c>
      <c r="I10" s="187" t="s">
        <v>27</v>
      </c>
      <c r="J10" s="188"/>
      <c r="K10" s="100"/>
      <c r="L10" s="102"/>
      <c r="M10" s="100"/>
      <c r="N10" s="37"/>
      <c r="O10" s="39"/>
      <c r="P10" s="37"/>
      <c r="Q10" s="37"/>
      <c r="T10" s="7"/>
      <c r="U10" s="7"/>
      <c r="V10" s="7"/>
      <c r="W10" s="7"/>
      <c r="X10" s="7"/>
      <c r="Z10" s="7"/>
      <c r="AA10" s="7"/>
      <c r="AB10" s="7"/>
      <c r="AC10" s="7"/>
      <c r="AD10" s="7"/>
      <c r="AE10" s="7"/>
      <c r="AG10" s="7"/>
      <c r="AH10" s="7"/>
      <c r="AI10" s="7"/>
      <c r="AJ10" s="7"/>
      <c r="AK10" s="7"/>
    </row>
    <row r="11" spans="1:37" ht="12.75">
      <c r="A11" s="208"/>
      <c r="B11" s="187"/>
      <c r="C11" s="188"/>
      <c r="D11" s="34"/>
      <c r="E11" s="208"/>
      <c r="F11" s="187"/>
      <c r="G11" s="188"/>
      <c r="H11" s="208"/>
      <c r="I11" s="187"/>
      <c r="J11" s="188"/>
      <c r="K11" s="100"/>
      <c r="L11" s="102"/>
      <c r="M11" s="100"/>
      <c r="N11" s="91"/>
      <c r="O11" s="102"/>
      <c r="P11" s="91"/>
      <c r="Q11" s="91"/>
      <c r="T11" s="7"/>
      <c r="U11" s="7"/>
      <c r="V11" s="7"/>
      <c r="W11" s="7"/>
      <c r="X11" s="7"/>
      <c r="Z11" s="7"/>
      <c r="AA11" s="7"/>
      <c r="AB11" s="7"/>
      <c r="AC11" s="7"/>
      <c r="AD11" s="7"/>
      <c r="AE11" s="7"/>
      <c r="AG11" s="7"/>
      <c r="AH11" s="7"/>
      <c r="AI11" s="7"/>
      <c r="AJ11" s="7"/>
      <c r="AK11" s="7"/>
    </row>
    <row r="12" spans="1:37" ht="12.75">
      <c r="A12" s="78" t="s">
        <v>30</v>
      </c>
      <c r="B12" s="187" t="s">
        <v>33</v>
      </c>
      <c r="C12" s="188"/>
      <c r="D12" s="34"/>
      <c r="E12" s="78" t="s">
        <v>30</v>
      </c>
      <c r="F12" s="191" t="s">
        <v>33</v>
      </c>
      <c r="G12" s="192"/>
      <c r="H12" s="78" t="s">
        <v>30</v>
      </c>
      <c r="I12" s="191" t="s">
        <v>33</v>
      </c>
      <c r="J12" s="192"/>
      <c r="K12" s="91"/>
      <c r="L12" s="40"/>
      <c r="M12" s="91"/>
      <c r="N12" s="91"/>
      <c r="O12" s="5"/>
      <c r="P12" s="5"/>
      <c r="T12" s="7"/>
      <c r="U12" s="7"/>
      <c r="V12" s="7"/>
      <c r="W12" s="7"/>
      <c r="X12" s="7"/>
      <c r="Z12" s="7"/>
      <c r="AA12" s="7"/>
      <c r="AB12" s="7"/>
      <c r="AC12" s="7"/>
      <c r="AD12" s="7"/>
      <c r="AE12" s="7"/>
      <c r="AG12" s="7"/>
      <c r="AH12" s="7"/>
      <c r="AI12" s="7"/>
      <c r="AJ12" s="7"/>
      <c r="AK12" s="7"/>
    </row>
    <row r="13" spans="1:37" ht="12.75">
      <c r="A13" s="180" t="s">
        <v>29</v>
      </c>
      <c r="B13" s="212" t="s">
        <v>63</v>
      </c>
      <c r="C13" s="213"/>
      <c r="D13" s="35"/>
      <c r="E13" s="180" t="s">
        <v>29</v>
      </c>
      <c r="F13" s="212" t="s">
        <v>63</v>
      </c>
      <c r="G13" s="213"/>
      <c r="H13" s="180" t="s">
        <v>29</v>
      </c>
      <c r="I13" s="212" t="s">
        <v>63</v>
      </c>
      <c r="J13" s="213"/>
      <c r="K13" s="36"/>
      <c r="L13" s="38"/>
      <c r="M13" s="36"/>
      <c r="N13" s="36"/>
      <c r="O13" s="5"/>
      <c r="P13" s="5"/>
      <c r="T13" s="7"/>
      <c r="U13" s="7"/>
      <c r="V13" s="7"/>
      <c r="W13" s="7"/>
      <c r="X13" s="7"/>
      <c r="Z13" s="7"/>
      <c r="AA13" s="7"/>
      <c r="AB13" s="7"/>
      <c r="AC13" s="7"/>
      <c r="AD13" s="7"/>
      <c r="AE13" s="7"/>
      <c r="AG13" s="7"/>
      <c r="AH13" s="7"/>
      <c r="AI13" s="7"/>
      <c r="AJ13" s="7"/>
      <c r="AK13" s="7"/>
    </row>
    <row r="14" spans="1:37" ht="12.75">
      <c r="A14" s="180"/>
      <c r="B14" s="212"/>
      <c r="C14" s="213"/>
      <c r="D14" s="35"/>
      <c r="E14" s="180"/>
      <c r="F14" s="212"/>
      <c r="G14" s="213"/>
      <c r="H14" s="180"/>
      <c r="I14" s="212"/>
      <c r="J14" s="213"/>
      <c r="K14" s="36"/>
      <c r="L14" s="38"/>
      <c r="M14" s="36"/>
      <c r="N14" s="36"/>
      <c r="O14" s="5"/>
      <c r="P14" s="5"/>
      <c r="T14" s="7"/>
      <c r="U14" s="7"/>
      <c r="V14" s="7"/>
      <c r="W14" s="7"/>
      <c r="X14" s="7"/>
      <c r="Z14" s="7"/>
      <c r="AA14" s="7"/>
      <c r="AB14" s="7"/>
      <c r="AC14" s="7"/>
      <c r="AD14" s="7"/>
      <c r="AE14" s="7"/>
      <c r="AG14" s="7"/>
      <c r="AH14" s="7"/>
      <c r="AI14" s="7"/>
      <c r="AJ14" s="7"/>
      <c r="AK14" s="7"/>
    </row>
    <row r="15" spans="1:37" ht="12.75">
      <c r="A15" s="207" t="s">
        <v>31</v>
      </c>
      <c r="B15" s="187" t="s">
        <v>79</v>
      </c>
      <c r="C15" s="188"/>
      <c r="D15" s="41"/>
      <c r="E15" s="207" t="s">
        <v>31</v>
      </c>
      <c r="F15" s="187" t="s">
        <v>82</v>
      </c>
      <c r="G15" s="188"/>
      <c r="H15" s="207" t="s">
        <v>31</v>
      </c>
      <c r="I15" s="187" t="s">
        <v>83</v>
      </c>
      <c r="J15" s="188"/>
      <c r="K15" s="41"/>
      <c r="L15" s="102"/>
      <c r="M15" s="100"/>
      <c r="N15" s="100"/>
      <c r="O15" s="5"/>
      <c r="P15" s="5"/>
      <c r="T15" s="7"/>
      <c r="U15" s="7"/>
      <c r="V15" s="7"/>
      <c r="W15" s="7"/>
      <c r="X15" s="7"/>
      <c r="Z15" s="7"/>
      <c r="AA15" s="7"/>
      <c r="AB15" s="7"/>
      <c r="AC15" s="7"/>
      <c r="AD15" s="7"/>
      <c r="AE15" s="7"/>
      <c r="AG15" s="7"/>
      <c r="AH15" s="7"/>
      <c r="AI15" s="7"/>
      <c r="AJ15" s="7"/>
      <c r="AK15" s="7"/>
    </row>
    <row r="16" spans="1:37" ht="15.75" thickBot="1">
      <c r="A16" s="209"/>
      <c r="B16" s="210"/>
      <c r="C16" s="211"/>
      <c r="D16" s="42"/>
      <c r="E16" s="209"/>
      <c r="F16" s="210"/>
      <c r="G16" s="211"/>
      <c r="H16" s="209"/>
      <c r="I16" s="210"/>
      <c r="J16" s="211"/>
      <c r="K16" s="101"/>
      <c r="L16" s="102"/>
      <c r="M16" s="100"/>
      <c r="N16" s="100"/>
      <c r="O16" s="5"/>
      <c r="P16" s="5"/>
      <c r="T16" s="7"/>
      <c r="U16" s="7"/>
      <c r="V16" s="7"/>
      <c r="W16" s="7"/>
      <c r="X16" s="7"/>
      <c r="Z16" s="7"/>
      <c r="AA16" s="7"/>
      <c r="AB16" s="7"/>
      <c r="AC16" s="7"/>
      <c r="AD16" s="7"/>
      <c r="AE16" s="7"/>
      <c r="AG16" s="7"/>
      <c r="AH16" s="7"/>
      <c r="AI16" s="7"/>
      <c r="AJ16" s="7"/>
      <c r="AK16" s="7"/>
    </row>
    <row r="17" spans="1:37" ht="15">
      <c r="A17" s="72"/>
      <c r="B17" s="41"/>
      <c r="C17" s="41"/>
      <c r="D17" s="42"/>
      <c r="E17" s="72"/>
      <c r="F17" s="41"/>
      <c r="G17" s="41"/>
      <c r="H17" s="72"/>
      <c r="I17" s="41"/>
      <c r="J17" s="41"/>
      <c r="K17" s="101"/>
      <c r="L17" s="72"/>
      <c r="M17" s="41"/>
      <c r="N17" s="41"/>
      <c r="O17" s="5"/>
      <c r="P17" s="5"/>
      <c r="T17" s="7"/>
      <c r="U17" s="7"/>
      <c r="V17" s="7"/>
      <c r="W17" s="7"/>
      <c r="X17" s="7"/>
      <c r="Z17" s="7"/>
      <c r="AA17" s="7"/>
      <c r="AB17" s="7"/>
      <c r="AC17" s="7"/>
      <c r="AD17" s="7"/>
      <c r="AE17" s="7"/>
      <c r="AG17" s="7"/>
      <c r="AH17" s="7"/>
      <c r="AI17" s="7"/>
      <c r="AJ17" s="7"/>
      <c r="AK17" s="7"/>
    </row>
    <row r="18" spans="1:37" ht="15">
      <c r="A18" s="72"/>
      <c r="B18" s="41"/>
      <c r="C18" s="41"/>
      <c r="D18" s="42"/>
      <c r="E18" s="72"/>
      <c r="F18" s="41"/>
      <c r="G18" s="41"/>
      <c r="H18" s="72"/>
      <c r="I18" s="41"/>
      <c r="J18" s="41"/>
      <c r="K18" s="43"/>
      <c r="L18" s="72"/>
      <c r="M18" s="41"/>
      <c r="N18" s="41"/>
      <c r="T18" s="7"/>
      <c r="U18" s="7"/>
      <c r="V18" s="7"/>
      <c r="W18" s="7"/>
      <c r="X18" s="7"/>
      <c r="Z18" s="7"/>
      <c r="AA18" s="7"/>
      <c r="AB18" s="7"/>
      <c r="AC18" s="7"/>
      <c r="AD18" s="7"/>
      <c r="AE18" s="7"/>
      <c r="AG18" s="7"/>
      <c r="AH18" s="7"/>
      <c r="AI18" s="7"/>
      <c r="AJ18" s="7"/>
      <c r="AK18" s="7"/>
    </row>
    <row r="19" spans="1:37" ht="18" customHeight="1">
      <c r="A19" s="205" t="s">
        <v>47</v>
      </c>
      <c r="B19" s="205"/>
      <c r="C19" s="205"/>
      <c r="D19" s="42"/>
      <c r="E19" s="72"/>
      <c r="F19" s="41"/>
      <c r="G19" s="41"/>
      <c r="H19" s="72"/>
      <c r="I19" s="41"/>
      <c r="J19" s="41"/>
      <c r="K19" s="43"/>
      <c r="L19" s="72"/>
      <c r="M19" s="41"/>
      <c r="N19" s="41"/>
      <c r="T19" s="7"/>
      <c r="U19" s="7"/>
      <c r="V19" s="7"/>
      <c r="W19" s="7"/>
      <c r="X19" s="7"/>
      <c r="Z19" s="7"/>
      <c r="AA19" s="7"/>
      <c r="AB19" s="7"/>
      <c r="AC19" s="7"/>
      <c r="AD19" s="7"/>
      <c r="AE19" s="7"/>
      <c r="AG19" s="7"/>
      <c r="AH19" s="7"/>
      <c r="AI19" s="7"/>
      <c r="AJ19" s="7"/>
      <c r="AK19" s="7"/>
    </row>
    <row r="20" spans="1:37" ht="18">
      <c r="A20" s="73"/>
      <c r="B20" s="73"/>
      <c r="C20" s="41"/>
      <c r="D20" s="42"/>
      <c r="E20" s="72"/>
      <c r="F20" s="41"/>
      <c r="G20" s="41"/>
      <c r="H20" s="72"/>
      <c r="I20" s="41"/>
      <c r="J20" s="41"/>
      <c r="K20" s="43"/>
      <c r="L20" s="72"/>
      <c r="M20" s="41"/>
      <c r="N20" s="41"/>
      <c r="T20" s="13"/>
      <c r="U20" s="13"/>
      <c r="V20" s="13"/>
      <c r="W20" s="13"/>
      <c r="X20" s="13"/>
      <c r="Z20" s="13"/>
      <c r="AA20" s="13"/>
      <c r="AB20" s="13"/>
      <c r="AC20" s="13"/>
      <c r="AD20" s="13"/>
      <c r="AE20" s="13"/>
      <c r="AG20" s="13"/>
      <c r="AH20" s="13"/>
      <c r="AI20" s="13"/>
      <c r="AJ20" s="13"/>
      <c r="AK20" s="13"/>
    </row>
    <row r="21" spans="1:37" ht="15.75">
      <c r="A21" s="74" t="s">
        <v>20</v>
      </c>
      <c r="B21" s="74"/>
      <c r="C21" s="75"/>
      <c r="D21" s="76"/>
      <c r="E21" s="74" t="s">
        <v>21</v>
      </c>
      <c r="F21" s="75"/>
      <c r="G21" s="75"/>
      <c r="H21" s="74" t="s">
        <v>22</v>
      </c>
      <c r="I21" s="75"/>
      <c r="J21" s="75"/>
      <c r="K21" s="76"/>
      <c r="L21" s="74"/>
      <c r="M21" s="41"/>
      <c r="N21" s="41"/>
      <c r="T21" s="13"/>
      <c r="U21" s="13"/>
      <c r="V21" s="13"/>
      <c r="W21" s="13"/>
      <c r="X21" s="13"/>
      <c r="Z21" s="13"/>
      <c r="AA21" s="13"/>
      <c r="AB21" s="13"/>
      <c r="AC21" s="13"/>
      <c r="AD21" s="13"/>
      <c r="AE21" s="13"/>
      <c r="AG21" s="13"/>
      <c r="AH21" s="13"/>
      <c r="AI21" s="13"/>
      <c r="AJ21" s="13"/>
      <c r="AK21" s="13"/>
    </row>
    <row r="22" ht="13.5" thickBot="1"/>
    <row r="23" spans="1:10" ht="12.75" customHeight="1">
      <c r="A23" s="239" t="s">
        <v>15</v>
      </c>
      <c r="B23" s="166" t="s">
        <v>12</v>
      </c>
      <c r="C23" s="241"/>
      <c r="D23" s="26"/>
      <c r="E23" s="239" t="s">
        <v>15</v>
      </c>
      <c r="F23" s="166" t="s">
        <v>12</v>
      </c>
      <c r="G23" s="38"/>
      <c r="H23" s="239" t="s">
        <v>15</v>
      </c>
      <c r="I23" s="166" t="s">
        <v>12</v>
      </c>
      <c r="J23" s="238"/>
    </row>
    <row r="24" spans="1:10" ht="13.5" thickBot="1">
      <c r="A24" s="240"/>
      <c r="B24" s="167"/>
      <c r="C24" s="241"/>
      <c r="D24" s="26"/>
      <c r="E24" s="240"/>
      <c r="F24" s="167"/>
      <c r="G24" s="38"/>
      <c r="H24" s="240"/>
      <c r="I24" s="167"/>
      <c r="J24" s="238"/>
    </row>
    <row r="25" spans="1:10" ht="12.75">
      <c r="A25" s="47">
        <v>0.6951388888889</v>
      </c>
      <c r="B25" s="96">
        <v>58.1</v>
      </c>
      <c r="C25" s="15"/>
      <c r="E25" s="47">
        <v>0.71319444444447</v>
      </c>
      <c r="F25" s="96">
        <v>70.1</v>
      </c>
      <c r="G25" s="15"/>
      <c r="H25" s="47">
        <v>0.72430555555559</v>
      </c>
      <c r="I25" s="96">
        <v>54.4</v>
      </c>
      <c r="J25" s="5"/>
    </row>
    <row r="26" spans="1:10" ht="12.75">
      <c r="A26" s="21">
        <v>0.695254629629641</v>
      </c>
      <c r="B26" s="94">
        <v>65.3</v>
      </c>
      <c r="C26" s="15"/>
      <c r="E26" s="21">
        <v>0.713310185185211</v>
      </c>
      <c r="F26" s="94">
        <v>65.4</v>
      </c>
      <c r="G26" s="15"/>
      <c r="H26" s="21">
        <v>0.724421296296331</v>
      </c>
      <c r="I26" s="94">
        <v>53.6</v>
      </c>
      <c r="J26" s="5"/>
    </row>
    <row r="27" spans="1:10" ht="12.75">
      <c r="A27" s="21">
        <v>0.695370370370382</v>
      </c>
      <c r="B27" s="94">
        <v>55</v>
      </c>
      <c r="C27" s="15"/>
      <c r="E27" s="21">
        <v>0.713425925925952</v>
      </c>
      <c r="F27" s="94">
        <v>70.2</v>
      </c>
      <c r="G27" s="15"/>
      <c r="H27" s="21">
        <v>0.724537037037072</v>
      </c>
      <c r="I27" s="94">
        <v>60</v>
      </c>
      <c r="J27" s="5"/>
    </row>
    <row r="28" spans="1:10" ht="12.75">
      <c r="A28" s="21">
        <v>0.695486111111123</v>
      </c>
      <c r="B28" s="94">
        <v>63.3</v>
      </c>
      <c r="C28" s="15"/>
      <c r="E28" s="21">
        <v>0.713541666666693</v>
      </c>
      <c r="F28" s="94">
        <v>65.8</v>
      </c>
      <c r="G28" s="15"/>
      <c r="H28" s="21">
        <v>0.724652777777813</v>
      </c>
      <c r="I28" s="94">
        <v>58</v>
      </c>
      <c r="J28" s="5"/>
    </row>
    <row r="29" spans="1:10" ht="12.75">
      <c r="A29" s="21">
        <v>0.695601851851864</v>
      </c>
      <c r="B29" s="94">
        <v>59.8</v>
      </c>
      <c r="C29" s="15"/>
      <c r="E29" s="21">
        <v>0.713657407407434</v>
      </c>
      <c r="F29" s="94">
        <v>69.3</v>
      </c>
      <c r="G29" s="15"/>
      <c r="H29" s="21">
        <v>0.724768518518554</v>
      </c>
      <c r="I29" s="94">
        <v>56.6</v>
      </c>
      <c r="J29" s="5"/>
    </row>
    <row r="30" spans="1:10" ht="13.5" thickBot="1">
      <c r="A30" s="23">
        <v>0.695717592592605</v>
      </c>
      <c r="B30" s="95">
        <v>64.9</v>
      </c>
      <c r="C30" s="15"/>
      <c r="E30" s="23">
        <v>0.713773148148174</v>
      </c>
      <c r="F30" s="95">
        <v>66.6</v>
      </c>
      <c r="G30" s="15"/>
      <c r="H30" s="23">
        <v>0.724884259259294</v>
      </c>
      <c r="I30" s="95">
        <v>55.2</v>
      </c>
      <c r="J30" s="5"/>
    </row>
    <row r="31" spans="1:10" ht="12.75">
      <c r="A31" s="47">
        <v>0.695833333333345</v>
      </c>
      <c r="B31" s="96">
        <v>60.9</v>
      </c>
      <c r="C31" s="15"/>
      <c r="E31" s="47">
        <v>0.713888888888915</v>
      </c>
      <c r="F31" s="96">
        <v>65.8</v>
      </c>
      <c r="G31" s="15"/>
      <c r="H31" s="47">
        <v>0.725000000000035</v>
      </c>
      <c r="I31" s="96">
        <v>52.3</v>
      </c>
      <c r="J31" s="5"/>
    </row>
    <row r="32" spans="1:10" ht="12.75">
      <c r="A32" s="21">
        <v>0.695949074074086</v>
      </c>
      <c r="B32" s="94">
        <v>70.4</v>
      </c>
      <c r="C32" s="15"/>
      <c r="E32" s="21">
        <v>0.714004629629656</v>
      </c>
      <c r="F32" s="94">
        <v>53.4</v>
      </c>
      <c r="G32" s="15"/>
      <c r="H32" s="21">
        <v>0.725115740740776</v>
      </c>
      <c r="I32" s="94">
        <v>54.1</v>
      </c>
      <c r="J32" s="5"/>
    </row>
    <row r="33" spans="1:10" ht="12.75">
      <c r="A33" s="21">
        <v>0.696064814814827</v>
      </c>
      <c r="B33" s="94">
        <v>55.6</v>
      </c>
      <c r="C33" s="15"/>
      <c r="E33" s="21">
        <v>0.714120370370397</v>
      </c>
      <c r="F33" s="94">
        <v>66.6</v>
      </c>
      <c r="G33" s="15"/>
      <c r="H33" s="21">
        <v>0.725231481481517</v>
      </c>
      <c r="I33" s="94">
        <v>53.9</v>
      </c>
      <c r="J33" s="5"/>
    </row>
    <row r="34" spans="1:10" ht="12.75">
      <c r="A34" s="21">
        <v>0.696180555555568</v>
      </c>
      <c r="B34" s="94">
        <v>59.7</v>
      </c>
      <c r="C34" s="15"/>
      <c r="E34" s="21">
        <v>0.714236111111138</v>
      </c>
      <c r="F34" s="94">
        <v>65.4</v>
      </c>
      <c r="G34" s="15"/>
      <c r="H34" s="21">
        <v>0.725347222222258</v>
      </c>
      <c r="I34" s="94">
        <v>56.8</v>
      </c>
      <c r="J34" s="5"/>
    </row>
    <row r="35" spans="1:10" ht="12.75">
      <c r="A35" s="21">
        <v>0.696296296296309</v>
      </c>
      <c r="B35" s="94">
        <v>55.7</v>
      </c>
      <c r="C35" s="15"/>
      <c r="E35" s="21">
        <v>0.714351851851879</v>
      </c>
      <c r="F35" s="94">
        <v>59.9</v>
      </c>
      <c r="G35" s="15"/>
      <c r="H35" s="21">
        <v>0.725462962962999</v>
      </c>
      <c r="I35" s="94">
        <v>55.9</v>
      </c>
      <c r="J35" s="5"/>
    </row>
    <row r="36" spans="1:10" ht="13.5" thickBot="1">
      <c r="A36" s="23">
        <v>0.69641203703705</v>
      </c>
      <c r="B36" s="95">
        <v>52.3</v>
      </c>
      <c r="C36" s="15"/>
      <c r="E36" s="23">
        <v>0.714467592592619</v>
      </c>
      <c r="F36" s="95">
        <v>66.6</v>
      </c>
      <c r="G36" s="15"/>
      <c r="H36" s="23">
        <v>0.725578703703739</v>
      </c>
      <c r="I36" s="95">
        <v>52.4</v>
      </c>
      <c r="J36" s="5"/>
    </row>
    <row r="37" spans="1:10" ht="12.75">
      <c r="A37" s="47">
        <v>0.69652777777779</v>
      </c>
      <c r="B37" s="96">
        <v>56.5</v>
      </c>
      <c r="C37" s="15"/>
      <c r="E37" s="47">
        <v>0.71458333333336</v>
      </c>
      <c r="F37" s="96">
        <v>62.4</v>
      </c>
      <c r="G37" s="15"/>
      <c r="H37" s="47">
        <v>0.72569444444448</v>
      </c>
      <c r="I37" s="96">
        <v>48.9</v>
      </c>
      <c r="J37" s="5"/>
    </row>
    <row r="38" spans="1:10" ht="12.75">
      <c r="A38" s="21">
        <v>0.696643518518531</v>
      </c>
      <c r="B38" s="94">
        <v>53.1</v>
      </c>
      <c r="C38" s="15"/>
      <c r="E38" s="21">
        <v>0.714699074074101</v>
      </c>
      <c r="F38" s="94">
        <v>55.5</v>
      </c>
      <c r="G38" s="15"/>
      <c r="H38" s="21">
        <v>0.725810185185221</v>
      </c>
      <c r="I38" s="94">
        <v>50.7</v>
      </c>
      <c r="J38" s="5"/>
    </row>
    <row r="39" spans="1:10" ht="12.75">
      <c r="A39" s="21">
        <v>0.696759259259272</v>
      </c>
      <c r="B39" s="94">
        <v>52.1</v>
      </c>
      <c r="C39" s="15"/>
      <c r="E39" s="21">
        <v>0.714814814814842</v>
      </c>
      <c r="F39" s="94">
        <v>61.4</v>
      </c>
      <c r="G39" s="15"/>
      <c r="H39" s="21">
        <v>0.725925925925962</v>
      </c>
      <c r="I39" s="94">
        <v>53.4</v>
      </c>
      <c r="J39" s="5"/>
    </row>
    <row r="40" spans="1:10" ht="12.75">
      <c r="A40" s="21">
        <v>0.696875000000013</v>
      </c>
      <c r="B40" s="94">
        <v>56.1</v>
      </c>
      <c r="C40" s="15"/>
      <c r="E40" s="21">
        <v>0.714930555555583</v>
      </c>
      <c r="F40" s="94">
        <v>58</v>
      </c>
      <c r="G40" s="15"/>
      <c r="H40" s="21">
        <v>0.726041666666703</v>
      </c>
      <c r="I40" s="94">
        <v>53.8</v>
      </c>
      <c r="J40" s="5"/>
    </row>
    <row r="41" spans="1:10" ht="12.75">
      <c r="A41" s="21">
        <v>0.696990740740754</v>
      </c>
      <c r="B41" s="94">
        <v>58.5</v>
      </c>
      <c r="C41" s="15"/>
      <c r="E41" s="21">
        <v>0.715046296296324</v>
      </c>
      <c r="F41" s="94">
        <v>60.7</v>
      </c>
      <c r="G41" s="15"/>
      <c r="H41" s="21">
        <v>0.726157407407444</v>
      </c>
      <c r="I41" s="94">
        <v>53.5</v>
      </c>
      <c r="J41" s="5"/>
    </row>
    <row r="42" spans="1:10" ht="13.5" thickBot="1">
      <c r="A42" s="23">
        <v>0.697106481481495</v>
      </c>
      <c r="B42" s="95">
        <v>47.5</v>
      </c>
      <c r="C42" s="15"/>
      <c r="E42" s="23">
        <v>0.715162037037064</v>
      </c>
      <c r="F42" s="95">
        <v>66.7</v>
      </c>
      <c r="G42" s="15"/>
      <c r="H42" s="23">
        <v>0.726273148148184</v>
      </c>
      <c r="I42" s="95">
        <v>54</v>
      </c>
      <c r="J42" s="5"/>
    </row>
    <row r="43" spans="1:10" ht="12.75">
      <c r="A43" s="47">
        <v>0.697222222222235</v>
      </c>
      <c r="B43" s="96">
        <v>43.7</v>
      </c>
      <c r="C43" s="15"/>
      <c r="E43" s="47">
        <v>0.715277777777805</v>
      </c>
      <c r="F43" s="96">
        <v>56.7</v>
      </c>
      <c r="G43" s="15"/>
      <c r="H43" s="47">
        <v>0.726388888888925</v>
      </c>
      <c r="I43" s="96">
        <v>54.3</v>
      </c>
      <c r="J43" s="5"/>
    </row>
    <row r="44" spans="1:22" ht="12.75">
      <c r="A44" s="21">
        <v>0.697337962962976</v>
      </c>
      <c r="B44" s="94">
        <v>59.8</v>
      </c>
      <c r="C44" s="15"/>
      <c r="E44" s="21">
        <v>0.715393518518546</v>
      </c>
      <c r="F44" s="94">
        <v>60.9</v>
      </c>
      <c r="G44" s="15"/>
      <c r="H44" s="21">
        <v>0.726504629629666</v>
      </c>
      <c r="I44" s="94">
        <v>54.4</v>
      </c>
      <c r="J44" s="5"/>
      <c r="T44" s="8"/>
      <c r="U44" s="5"/>
      <c r="V44" s="5"/>
    </row>
    <row r="45" spans="1:22" ht="12.75">
      <c r="A45" s="21">
        <v>0.697453703703717</v>
      </c>
      <c r="B45" s="94">
        <v>59.5</v>
      </c>
      <c r="C45" s="15"/>
      <c r="E45" s="21">
        <v>0.715509259259287</v>
      </c>
      <c r="F45" s="94">
        <v>62.1</v>
      </c>
      <c r="G45" s="15"/>
      <c r="H45" s="21">
        <v>0.726620370370407</v>
      </c>
      <c r="I45" s="94">
        <v>52.1</v>
      </c>
      <c r="J45" s="5"/>
      <c r="T45" s="8"/>
      <c r="U45" s="5"/>
      <c r="V45" s="5"/>
    </row>
    <row r="46" spans="1:10" ht="12.75">
      <c r="A46" s="21">
        <v>0.697569444444458</v>
      </c>
      <c r="B46" s="94">
        <v>57.9</v>
      </c>
      <c r="C46" s="15"/>
      <c r="E46" s="21">
        <v>0.715625000000028</v>
      </c>
      <c r="F46" s="94">
        <v>66.5</v>
      </c>
      <c r="G46" s="15"/>
      <c r="H46" s="21">
        <v>0.726736111111148</v>
      </c>
      <c r="I46" s="94">
        <v>52.7</v>
      </c>
      <c r="J46" s="5"/>
    </row>
    <row r="47" spans="1:10" ht="12.75">
      <c r="A47" s="21">
        <v>0.697685185185199</v>
      </c>
      <c r="B47" s="94">
        <v>55.1</v>
      </c>
      <c r="C47" s="15"/>
      <c r="E47" s="21">
        <v>0.715740740740769</v>
      </c>
      <c r="F47" s="94">
        <v>64.4</v>
      </c>
      <c r="G47" s="15"/>
      <c r="H47" s="21">
        <v>0.726851851851889</v>
      </c>
      <c r="I47" s="94">
        <v>53</v>
      </c>
      <c r="J47" s="5"/>
    </row>
    <row r="48" spans="1:10" ht="13.5" thickBot="1">
      <c r="A48" s="23">
        <v>0.69780092592594</v>
      </c>
      <c r="B48" s="95">
        <v>58</v>
      </c>
      <c r="C48" s="15"/>
      <c r="E48" s="23">
        <v>0.715856481481509</v>
      </c>
      <c r="F48" s="95">
        <v>58.8</v>
      </c>
      <c r="G48" s="15"/>
      <c r="H48" s="23">
        <v>0.726967592592629</v>
      </c>
      <c r="I48" s="95">
        <v>55.9</v>
      </c>
      <c r="J48" s="5"/>
    </row>
    <row r="49" spans="1:10" ht="12.75">
      <c r="A49" s="47">
        <v>0.69791666666668</v>
      </c>
      <c r="B49" s="96">
        <v>63.3</v>
      </c>
      <c r="C49" s="15"/>
      <c r="E49" s="47">
        <v>0.71597222222225</v>
      </c>
      <c r="F49" s="96">
        <v>65.4</v>
      </c>
      <c r="G49" s="15"/>
      <c r="H49" s="47">
        <v>0.72708333333337</v>
      </c>
      <c r="I49" s="96">
        <v>53.6</v>
      </c>
      <c r="J49" s="5"/>
    </row>
    <row r="50" spans="1:10" ht="12.75">
      <c r="A50" s="21">
        <v>0.698032407407421</v>
      </c>
      <c r="B50" s="94">
        <v>59.5</v>
      </c>
      <c r="C50" s="15"/>
      <c r="E50" s="21">
        <v>0.716087962962991</v>
      </c>
      <c r="F50" s="94">
        <v>50.1</v>
      </c>
      <c r="G50" s="15"/>
      <c r="H50" s="21">
        <v>0.727199074074111</v>
      </c>
      <c r="I50" s="94">
        <v>53.7</v>
      </c>
      <c r="J50" s="5"/>
    </row>
    <row r="51" spans="1:10" ht="12.75">
      <c r="A51" s="21">
        <v>0.698148148148162</v>
      </c>
      <c r="B51" s="94">
        <v>57.5</v>
      </c>
      <c r="C51" s="15"/>
      <c r="E51" s="21">
        <v>0.716203703703732</v>
      </c>
      <c r="F51" s="94">
        <v>62</v>
      </c>
      <c r="G51" s="15"/>
      <c r="H51" s="21">
        <v>0.727314814814852</v>
      </c>
      <c r="I51" s="94">
        <v>55.9</v>
      </c>
      <c r="J51" s="5"/>
    </row>
    <row r="52" spans="1:10" ht="12.75">
      <c r="A52" s="21">
        <v>0.698263888888903</v>
      </c>
      <c r="B52" s="94">
        <v>63.5</v>
      </c>
      <c r="C52" s="15"/>
      <c r="E52" s="21">
        <v>0.716319444444473</v>
      </c>
      <c r="F52" s="94">
        <v>67.7</v>
      </c>
      <c r="G52" s="15"/>
      <c r="H52" s="21">
        <v>0.727430555555593</v>
      </c>
      <c r="I52" s="94">
        <v>56.4</v>
      </c>
      <c r="J52" s="5"/>
    </row>
    <row r="53" spans="1:10" ht="12.75">
      <c r="A53" s="21">
        <v>0.698379629629644</v>
      </c>
      <c r="B53" s="94">
        <v>60.7</v>
      </c>
      <c r="C53" s="15"/>
      <c r="E53" s="21">
        <v>0.716435185185214</v>
      </c>
      <c r="F53" s="94">
        <v>65.2</v>
      </c>
      <c r="G53" s="15"/>
      <c r="H53" s="21">
        <v>0.727546296296334</v>
      </c>
      <c r="I53" s="94">
        <v>53.1</v>
      </c>
      <c r="J53" s="5"/>
    </row>
    <row r="54" spans="1:10" ht="13.5" thickBot="1">
      <c r="A54" s="23">
        <v>0.698495370370385</v>
      </c>
      <c r="B54" s="95">
        <v>59.9</v>
      </c>
      <c r="C54" s="15"/>
      <c r="E54" s="23">
        <v>0.716550925925954</v>
      </c>
      <c r="F54" s="95">
        <v>67.1</v>
      </c>
      <c r="G54" s="15"/>
      <c r="H54" s="23">
        <v>0.727662037037074</v>
      </c>
      <c r="I54" s="95">
        <v>55</v>
      </c>
      <c r="J54" s="5"/>
    </row>
    <row r="55" spans="1:10" ht="12.75">
      <c r="A55" s="47">
        <v>0.698611111111125</v>
      </c>
      <c r="B55" s="96">
        <v>59.8</v>
      </c>
      <c r="C55" s="15"/>
      <c r="E55" s="47">
        <v>0.716666666666695</v>
      </c>
      <c r="F55" s="96">
        <v>57.1</v>
      </c>
      <c r="G55" s="15"/>
      <c r="H55" s="47">
        <v>0.727777777777815</v>
      </c>
      <c r="I55" s="96">
        <v>48.2</v>
      </c>
      <c r="J55" s="5"/>
    </row>
    <row r="56" spans="1:10" ht="12.75">
      <c r="A56" s="21">
        <v>0.698726851851866</v>
      </c>
      <c r="B56" s="94">
        <v>56.5</v>
      </c>
      <c r="C56" s="15"/>
      <c r="E56" s="21">
        <v>0.716782407407436</v>
      </c>
      <c r="F56" s="94">
        <v>63.8</v>
      </c>
      <c r="G56" s="15"/>
      <c r="H56" s="21">
        <v>0.727893518518556</v>
      </c>
      <c r="I56" s="94">
        <v>51.3</v>
      </c>
      <c r="J56" s="5"/>
    </row>
    <row r="57" spans="1:10" ht="12.75">
      <c r="A57" s="21">
        <v>0.698842592592607</v>
      </c>
      <c r="B57" s="94">
        <v>61.8</v>
      </c>
      <c r="C57" s="15"/>
      <c r="E57" s="21">
        <v>0.716898148148177</v>
      </c>
      <c r="F57" s="94">
        <v>61.7</v>
      </c>
      <c r="G57" s="15"/>
      <c r="H57" s="21">
        <v>0.728009259259297</v>
      </c>
      <c r="I57" s="94">
        <v>57.5</v>
      </c>
      <c r="J57" s="5"/>
    </row>
    <row r="58" spans="1:10" ht="12.75">
      <c r="A58" s="21">
        <v>0.698958333333348</v>
      </c>
      <c r="B58" s="94">
        <v>62</v>
      </c>
      <c r="C58" s="15"/>
      <c r="E58" s="21">
        <v>0.717013888888918</v>
      </c>
      <c r="F58" s="94">
        <v>66</v>
      </c>
      <c r="G58" s="15"/>
      <c r="H58" s="21">
        <v>0.728125000000038</v>
      </c>
      <c r="I58" s="94">
        <v>56.6</v>
      </c>
      <c r="J58" s="5"/>
    </row>
    <row r="59" spans="1:10" ht="12.75">
      <c r="A59" s="21">
        <v>0.699074074074089</v>
      </c>
      <c r="B59" s="94">
        <v>53.3</v>
      </c>
      <c r="C59" s="15"/>
      <c r="E59" s="21">
        <v>0.717129629629659</v>
      </c>
      <c r="F59" s="94">
        <v>66.2</v>
      </c>
      <c r="G59" s="15"/>
      <c r="H59" s="21">
        <v>0.728240740740779</v>
      </c>
      <c r="I59" s="94">
        <v>51.6</v>
      </c>
      <c r="J59" s="5"/>
    </row>
    <row r="60" spans="1:10" ht="13.5" thickBot="1">
      <c r="A60" s="23">
        <v>0.69918981481483</v>
      </c>
      <c r="B60" s="95">
        <v>54.8</v>
      </c>
      <c r="C60" s="15"/>
      <c r="E60" s="23">
        <v>0.717245370370399</v>
      </c>
      <c r="F60" s="95">
        <v>63.3</v>
      </c>
      <c r="G60" s="15"/>
      <c r="H60" s="23">
        <v>0.728356481481519</v>
      </c>
      <c r="I60" s="95">
        <v>55.3</v>
      </c>
      <c r="J60" s="5"/>
    </row>
    <row r="61" spans="1:10" ht="12.75">
      <c r="A61" s="47">
        <v>0.69930555555557</v>
      </c>
      <c r="B61" s="96">
        <v>59.5</v>
      </c>
      <c r="C61" s="15"/>
      <c r="E61" s="47">
        <v>0.71736111111114</v>
      </c>
      <c r="F61" s="96">
        <v>62.4</v>
      </c>
      <c r="G61" s="15"/>
      <c r="H61" s="47">
        <v>0.72847222222226</v>
      </c>
      <c r="I61" s="96">
        <v>53.5</v>
      </c>
      <c r="J61" s="5"/>
    </row>
    <row r="62" spans="1:10" ht="12.75">
      <c r="A62" s="21">
        <v>0.699421296296311</v>
      </c>
      <c r="B62" s="94">
        <v>60.6</v>
      </c>
      <c r="C62" s="15"/>
      <c r="E62" s="21">
        <v>0.717476851851881</v>
      </c>
      <c r="F62" s="94">
        <v>67.1</v>
      </c>
      <c r="G62" s="15"/>
      <c r="H62" s="21">
        <v>0.728587962963001</v>
      </c>
      <c r="I62" s="94">
        <v>53.7</v>
      </c>
      <c r="J62" s="5"/>
    </row>
    <row r="63" spans="1:10" ht="12.75">
      <c r="A63" s="21">
        <v>0.699537037037052</v>
      </c>
      <c r="B63" s="94">
        <v>58.7</v>
      </c>
      <c r="C63" s="15"/>
      <c r="E63" s="21">
        <v>0.717592592592622</v>
      </c>
      <c r="F63" s="94">
        <v>50.8</v>
      </c>
      <c r="G63" s="15"/>
      <c r="H63" s="21">
        <v>0.728703703703742</v>
      </c>
      <c r="I63" s="94">
        <v>52.8</v>
      </c>
      <c r="J63" s="5"/>
    </row>
    <row r="64" spans="1:10" ht="12.75">
      <c r="A64" s="21">
        <v>0.699652777777793</v>
      </c>
      <c r="B64" s="94">
        <v>56.9</v>
      </c>
      <c r="C64" s="15"/>
      <c r="E64" s="21">
        <v>0.717708333333363</v>
      </c>
      <c r="F64" s="94">
        <v>68.9</v>
      </c>
      <c r="G64" s="15"/>
      <c r="H64" s="21">
        <v>0.728819444444483</v>
      </c>
      <c r="I64" s="94">
        <v>54</v>
      </c>
      <c r="J64" s="5"/>
    </row>
    <row r="65" spans="1:10" ht="12.75">
      <c r="A65" s="21">
        <v>0.699768518518534</v>
      </c>
      <c r="B65" s="94">
        <v>60.7</v>
      </c>
      <c r="C65" s="15"/>
      <c r="E65" s="21">
        <v>0.717824074074104</v>
      </c>
      <c r="F65" s="94">
        <v>52.8</v>
      </c>
      <c r="G65" s="15"/>
      <c r="H65" s="21">
        <v>0.728935185185224</v>
      </c>
      <c r="I65" s="94">
        <v>53.9</v>
      </c>
      <c r="J65" s="5"/>
    </row>
    <row r="66" spans="1:10" ht="13.5" thickBot="1">
      <c r="A66" s="23">
        <v>0.699884259259275</v>
      </c>
      <c r="B66" s="95">
        <v>62.5</v>
      </c>
      <c r="C66" s="15"/>
      <c r="E66" s="23">
        <v>0.717939814814844</v>
      </c>
      <c r="F66" s="95">
        <v>64.4</v>
      </c>
      <c r="G66" s="15"/>
      <c r="H66" s="23">
        <v>0.729050925925964</v>
      </c>
      <c r="I66" s="95">
        <v>52.9</v>
      </c>
      <c r="J66" s="5"/>
    </row>
    <row r="67" spans="1:10" ht="12.75">
      <c r="A67" s="47">
        <v>0.700000000000015</v>
      </c>
      <c r="B67" s="96">
        <v>51.3</v>
      </c>
      <c r="C67" s="15"/>
      <c r="E67" s="47">
        <v>0.718055555555585</v>
      </c>
      <c r="F67" s="96">
        <v>67.3</v>
      </c>
      <c r="G67" s="15"/>
      <c r="H67" s="47">
        <v>0.729166666666705</v>
      </c>
      <c r="I67" s="96">
        <v>58</v>
      </c>
      <c r="J67" s="5"/>
    </row>
    <row r="68" spans="1:10" ht="12.75">
      <c r="A68" s="21">
        <v>0.700115740740756</v>
      </c>
      <c r="B68" s="94">
        <v>54.2</v>
      </c>
      <c r="C68" s="15"/>
      <c r="E68" s="21">
        <v>0.718171296296326</v>
      </c>
      <c r="F68" s="94">
        <v>70.8</v>
      </c>
      <c r="G68" s="15"/>
      <c r="H68" s="21">
        <v>0.729282407407446</v>
      </c>
      <c r="I68" s="94">
        <v>55.5</v>
      </c>
      <c r="J68" s="5"/>
    </row>
    <row r="69" spans="1:10" ht="12.75">
      <c r="A69" s="21">
        <v>0.700231481481497</v>
      </c>
      <c r="B69" s="94">
        <v>54</v>
      </c>
      <c r="C69" s="15"/>
      <c r="E69" s="21">
        <v>0.718287037037067</v>
      </c>
      <c r="F69" s="94">
        <v>65</v>
      </c>
      <c r="G69" s="15"/>
      <c r="H69" s="21">
        <v>0.729398148148187</v>
      </c>
      <c r="I69" s="94">
        <v>52.7</v>
      </c>
      <c r="J69" s="5"/>
    </row>
    <row r="70" spans="1:10" ht="12.75">
      <c r="A70" s="21">
        <v>0.700347222222238</v>
      </c>
      <c r="B70" s="94">
        <v>61.4</v>
      </c>
      <c r="C70" s="15"/>
      <c r="E70" s="21">
        <v>0.718402777777808</v>
      </c>
      <c r="F70" s="94">
        <v>58.4</v>
      </c>
      <c r="G70" s="15"/>
      <c r="H70" s="21">
        <v>0.729513888888928</v>
      </c>
      <c r="I70" s="94">
        <v>54</v>
      </c>
      <c r="J70" s="5"/>
    </row>
    <row r="71" spans="1:10" ht="12.75">
      <c r="A71" s="21">
        <v>0.700462962962979</v>
      </c>
      <c r="B71" s="94">
        <v>58.1</v>
      </c>
      <c r="C71" s="15"/>
      <c r="E71" s="21">
        <v>0.718518518518549</v>
      </c>
      <c r="F71" s="94">
        <v>60.3</v>
      </c>
      <c r="G71" s="15"/>
      <c r="H71" s="21">
        <v>0.729629629629669</v>
      </c>
      <c r="I71" s="94">
        <v>51</v>
      </c>
      <c r="J71" s="5"/>
    </row>
    <row r="72" spans="1:10" ht="13.5" thickBot="1">
      <c r="A72" s="23">
        <v>0.70057870370372</v>
      </c>
      <c r="B72" s="95">
        <v>58.2</v>
      </c>
      <c r="C72" s="15"/>
      <c r="E72" s="23">
        <v>0.718634259259289</v>
      </c>
      <c r="F72" s="95">
        <v>66</v>
      </c>
      <c r="G72" s="15"/>
      <c r="H72" s="23">
        <v>0.729745370370409</v>
      </c>
      <c r="I72" s="95">
        <v>54.5</v>
      </c>
      <c r="J72" s="5"/>
    </row>
    <row r="73" spans="1:10" ht="12.75">
      <c r="A73" s="47">
        <v>0.70069444444446</v>
      </c>
      <c r="B73" s="96">
        <v>54.5</v>
      </c>
      <c r="C73" s="15"/>
      <c r="E73" s="47">
        <v>0.71875000000003</v>
      </c>
      <c r="F73" s="96">
        <v>66.2</v>
      </c>
      <c r="G73" s="15"/>
      <c r="H73" s="47">
        <v>0.72986111111115</v>
      </c>
      <c r="I73" s="96">
        <v>56</v>
      </c>
      <c r="J73" s="5"/>
    </row>
    <row r="74" spans="1:10" ht="12.75">
      <c r="A74" s="21">
        <v>0.700810185185201</v>
      </c>
      <c r="B74" s="94">
        <v>56.6</v>
      </c>
      <c r="C74" s="15"/>
      <c r="E74" s="21">
        <v>0.718865740740771</v>
      </c>
      <c r="F74" s="94">
        <v>62.9</v>
      </c>
      <c r="G74" s="15"/>
      <c r="H74" s="21">
        <v>0.729976851851891</v>
      </c>
      <c r="I74" s="94">
        <v>51.3</v>
      </c>
      <c r="J74" s="5"/>
    </row>
    <row r="75" spans="1:10" ht="12.75">
      <c r="A75" s="21">
        <v>0.700925925925942</v>
      </c>
      <c r="B75" s="94">
        <v>55.5</v>
      </c>
      <c r="C75" s="15"/>
      <c r="E75" s="21">
        <v>0.718981481481512</v>
      </c>
      <c r="F75" s="94">
        <v>65.9</v>
      </c>
      <c r="G75" s="15"/>
      <c r="H75" s="21">
        <v>0.730092592592632</v>
      </c>
      <c r="I75" s="94">
        <v>51.4</v>
      </c>
      <c r="J75" s="5"/>
    </row>
    <row r="76" spans="1:10" ht="12.75">
      <c r="A76" s="21">
        <v>0.701041666666683</v>
      </c>
      <c r="B76" s="94">
        <v>54</v>
      </c>
      <c r="C76" s="15"/>
      <c r="E76" s="21">
        <v>0.719097222222253</v>
      </c>
      <c r="F76" s="94">
        <v>55.1</v>
      </c>
      <c r="G76" s="15"/>
      <c r="H76" s="21">
        <v>0.730208333333373</v>
      </c>
      <c r="I76" s="94">
        <v>57</v>
      </c>
      <c r="J76" s="5"/>
    </row>
    <row r="77" spans="1:10" ht="12.75">
      <c r="A77" s="21">
        <v>0.701157407407424</v>
      </c>
      <c r="B77" s="94">
        <v>61.7</v>
      </c>
      <c r="C77" s="15"/>
      <c r="E77" s="21">
        <v>0.719212962962994</v>
      </c>
      <c r="F77" s="94">
        <v>47</v>
      </c>
      <c r="G77" s="15"/>
      <c r="H77" s="21">
        <v>0.730324074074114</v>
      </c>
      <c r="I77" s="94">
        <v>54</v>
      </c>
      <c r="J77" s="5"/>
    </row>
    <row r="78" spans="1:10" ht="13.5" thickBot="1">
      <c r="A78" s="23">
        <v>0.701273148148165</v>
      </c>
      <c r="B78" s="95">
        <v>61.7</v>
      </c>
      <c r="C78" s="15"/>
      <c r="E78" s="23">
        <v>0.719328703703734</v>
      </c>
      <c r="F78" s="95">
        <v>72.1</v>
      </c>
      <c r="G78" s="15"/>
      <c r="H78" s="23">
        <v>0.730439814814854</v>
      </c>
      <c r="I78" s="95">
        <v>53.7</v>
      </c>
      <c r="J78" s="5"/>
    </row>
    <row r="79" spans="1:9" ht="12.75">
      <c r="A79" s="47">
        <v>0.701388888888905</v>
      </c>
      <c r="B79" s="96">
        <v>53</v>
      </c>
      <c r="C79" s="15"/>
      <c r="E79" s="47">
        <v>0.719444444444475</v>
      </c>
      <c r="F79" s="96">
        <v>65.8</v>
      </c>
      <c r="G79" s="15"/>
      <c r="H79" s="2"/>
      <c r="I79" s="11"/>
    </row>
    <row r="80" spans="1:7" ht="12.75">
      <c r="A80" s="21">
        <v>0.701504629629646</v>
      </c>
      <c r="B80" s="94">
        <v>58.7</v>
      </c>
      <c r="C80" s="15"/>
      <c r="E80" s="21">
        <v>0.719560185185216</v>
      </c>
      <c r="F80" s="94">
        <v>67.4</v>
      </c>
      <c r="G80" s="15"/>
    </row>
    <row r="81" spans="1:7" ht="12.75">
      <c r="A81" s="21">
        <v>0.701620370370387</v>
      </c>
      <c r="B81" s="94">
        <v>57.3</v>
      </c>
      <c r="C81" s="15"/>
      <c r="E81" s="21">
        <v>0.719675925925957</v>
      </c>
      <c r="F81" s="94">
        <v>60.2</v>
      </c>
      <c r="G81" s="15"/>
    </row>
    <row r="82" spans="1:7" ht="12.75">
      <c r="A82" s="21">
        <v>0.701736111111128</v>
      </c>
      <c r="B82" s="94">
        <v>60.7</v>
      </c>
      <c r="C82" s="15"/>
      <c r="E82" s="21">
        <v>0.719791666666698</v>
      </c>
      <c r="F82" s="94">
        <v>67.6</v>
      </c>
      <c r="G82" s="15"/>
    </row>
    <row r="83" spans="1:7" ht="12.75">
      <c r="A83" s="21">
        <v>0.701851851851869</v>
      </c>
      <c r="B83" s="94">
        <v>61</v>
      </c>
      <c r="C83" s="15"/>
      <c r="E83" s="21">
        <v>0.719907407407439</v>
      </c>
      <c r="F83" s="94">
        <v>74.1</v>
      </c>
      <c r="G83" s="15"/>
    </row>
    <row r="84" spans="1:7" ht="13.5" thickBot="1">
      <c r="A84" s="23">
        <v>0.70196759259261</v>
      </c>
      <c r="B84" s="95">
        <v>51.4</v>
      </c>
      <c r="C84" s="15"/>
      <c r="E84" s="23">
        <v>0.720023148148179</v>
      </c>
      <c r="F84" s="95">
        <v>55.1</v>
      </c>
      <c r="G84" s="15"/>
    </row>
    <row r="85" spans="1:7" ht="12.75">
      <c r="A85" s="47">
        <v>0.70208333333335</v>
      </c>
      <c r="B85" s="96">
        <v>55.2</v>
      </c>
      <c r="C85" s="15"/>
      <c r="E85" s="47">
        <v>0.72013888888892</v>
      </c>
      <c r="F85" s="96">
        <v>60.4</v>
      </c>
      <c r="G85" s="15"/>
    </row>
    <row r="86" spans="1:7" ht="12.75">
      <c r="A86" s="21">
        <v>0.702199074074091</v>
      </c>
      <c r="B86" s="94">
        <v>64.1</v>
      </c>
      <c r="C86" s="15"/>
      <c r="E86" s="21">
        <v>0.720254629629661</v>
      </c>
      <c r="F86" s="94">
        <v>67.2</v>
      </c>
      <c r="G86" s="15"/>
    </row>
    <row r="87" spans="1:7" ht="12.75">
      <c r="A87" s="21">
        <v>0.702314814814832</v>
      </c>
      <c r="B87" s="94">
        <v>56</v>
      </c>
      <c r="C87" s="15"/>
      <c r="E87" s="21">
        <v>0.720370370370402</v>
      </c>
      <c r="F87" s="94">
        <v>68.9</v>
      </c>
      <c r="G87" s="15"/>
    </row>
    <row r="88" spans="1:7" ht="12.75">
      <c r="A88" s="21">
        <v>0.702430555555573</v>
      </c>
      <c r="B88" s="94">
        <v>49.4</v>
      </c>
      <c r="C88" s="15"/>
      <c r="E88" s="21">
        <v>0.720486111111143</v>
      </c>
      <c r="F88" s="94">
        <v>66.9</v>
      </c>
      <c r="G88" s="15"/>
    </row>
    <row r="89" spans="1:7" ht="12.75">
      <c r="A89" s="21">
        <v>0.702546296296314</v>
      </c>
      <c r="B89" s="94">
        <v>55</v>
      </c>
      <c r="C89" s="15"/>
      <c r="E89" s="21">
        <v>0.720601851851884</v>
      </c>
      <c r="F89" s="94">
        <v>67.1</v>
      </c>
      <c r="G89" s="15"/>
    </row>
    <row r="90" spans="1:7" ht="13.5" thickBot="1">
      <c r="A90" s="23">
        <v>0.702662037037055</v>
      </c>
      <c r="B90" s="95">
        <v>59</v>
      </c>
      <c r="C90" s="15"/>
      <c r="E90" s="23">
        <v>0.720717592592624</v>
      </c>
      <c r="F90" s="95">
        <v>59.7</v>
      </c>
      <c r="G90" s="15"/>
    </row>
    <row r="91" spans="1:7" ht="12.75">
      <c r="A91" s="47">
        <v>0.702777777777795</v>
      </c>
      <c r="B91" s="96">
        <v>60.3</v>
      </c>
      <c r="C91" s="15"/>
      <c r="E91" s="47">
        <v>0.720833333333365</v>
      </c>
      <c r="F91" s="96">
        <v>66.2</v>
      </c>
      <c r="G91" s="15"/>
    </row>
    <row r="92" spans="1:7" ht="12.75">
      <c r="A92" s="21">
        <v>0.702893518518536</v>
      </c>
      <c r="B92" s="94">
        <v>56.2</v>
      </c>
      <c r="C92" s="15"/>
      <c r="E92" s="21">
        <v>0.720949074074106</v>
      </c>
      <c r="F92" s="94">
        <v>52.1</v>
      </c>
      <c r="G92" s="15"/>
    </row>
    <row r="93" spans="1:7" ht="12.75">
      <c r="A93" s="21">
        <v>0.703009259259277</v>
      </c>
      <c r="B93" s="94">
        <v>60.2</v>
      </c>
      <c r="C93" s="15"/>
      <c r="E93" s="21">
        <v>0.721064814814847</v>
      </c>
      <c r="F93" s="94">
        <v>62.9</v>
      </c>
      <c r="G93" s="15"/>
    </row>
    <row r="94" spans="1:7" ht="12.75">
      <c r="A94" s="21">
        <v>0.703125000000018</v>
      </c>
      <c r="B94" s="94">
        <v>61.1</v>
      </c>
      <c r="C94" s="15"/>
      <c r="E94" s="21">
        <v>0.721180555555588</v>
      </c>
      <c r="F94" s="94">
        <v>66.2</v>
      </c>
      <c r="G94" s="15"/>
    </row>
    <row r="95" spans="1:7" ht="12.75">
      <c r="A95" s="21">
        <v>0.703240740740759</v>
      </c>
      <c r="B95" s="94">
        <v>54.9</v>
      </c>
      <c r="C95" s="15"/>
      <c r="E95" s="21">
        <v>0.721296296296329</v>
      </c>
      <c r="F95" s="94">
        <v>67.3</v>
      </c>
      <c r="G95" s="15"/>
    </row>
    <row r="96" spans="1:7" ht="13.5" thickBot="1">
      <c r="A96" s="23">
        <v>0.7033564814815</v>
      </c>
      <c r="B96" s="95">
        <v>57.8</v>
      </c>
      <c r="C96" s="15"/>
      <c r="E96" s="23">
        <v>0.721412037037069</v>
      </c>
      <c r="F96" s="95">
        <v>65.1</v>
      </c>
      <c r="G96" s="15"/>
    </row>
    <row r="97" spans="1:6" ht="12.75">
      <c r="A97" s="47">
        <v>0.70347222222224</v>
      </c>
      <c r="B97" s="96">
        <v>56.4</v>
      </c>
      <c r="C97" s="15"/>
      <c r="F97" s="11"/>
    </row>
    <row r="98" spans="1:3" ht="12.75">
      <c r="A98" s="21">
        <v>0.703587962962981</v>
      </c>
      <c r="B98" s="94">
        <v>54.2</v>
      </c>
      <c r="C98" s="15"/>
    </row>
    <row r="99" spans="1:3" ht="12.75">
      <c r="A99" s="21">
        <v>0.703703703703722</v>
      </c>
      <c r="B99" s="94">
        <v>59.2</v>
      </c>
      <c r="C99" s="15"/>
    </row>
    <row r="100" spans="1:3" ht="12.75">
      <c r="A100" s="21">
        <v>0.703819444444463</v>
      </c>
      <c r="B100" s="94">
        <v>57.9</v>
      </c>
      <c r="C100" s="15"/>
    </row>
    <row r="101" spans="1:3" ht="12.75">
      <c r="A101" s="21">
        <v>0.703935185185204</v>
      </c>
      <c r="B101" s="94">
        <v>57.5</v>
      </c>
      <c r="C101" s="15"/>
    </row>
    <row r="102" spans="1:3" ht="13.5" thickBot="1">
      <c r="A102" s="23">
        <v>0.704050925925945</v>
      </c>
      <c r="B102" s="95">
        <v>59.4</v>
      </c>
      <c r="C102" s="15"/>
    </row>
    <row r="103" spans="1:3" ht="12.75">
      <c r="A103" s="47">
        <v>0.704166666666685</v>
      </c>
      <c r="B103" s="96">
        <v>61.2</v>
      </c>
      <c r="C103" s="15"/>
    </row>
    <row r="104" spans="1:3" ht="12.75">
      <c r="A104" s="21">
        <v>0.704282407407426</v>
      </c>
      <c r="B104" s="94">
        <v>61.3</v>
      </c>
      <c r="C104" s="15"/>
    </row>
    <row r="105" spans="1:3" ht="12.75">
      <c r="A105" s="21">
        <v>0.704398148148167</v>
      </c>
      <c r="B105" s="94">
        <v>60.1</v>
      </c>
      <c r="C105" s="15"/>
    </row>
    <row r="106" spans="1:3" ht="12.75">
      <c r="A106" s="21">
        <v>0.704513888888908</v>
      </c>
      <c r="B106" s="94">
        <v>64.8</v>
      </c>
      <c r="C106" s="15"/>
    </row>
    <row r="107" spans="1:3" ht="12.75">
      <c r="A107" s="21">
        <v>0.704629629629649</v>
      </c>
      <c r="B107" s="94">
        <v>59.8</v>
      </c>
      <c r="C107" s="15"/>
    </row>
    <row r="108" spans="1:3" ht="13.5" thickBot="1">
      <c r="A108" s="23">
        <v>0.70474537037039</v>
      </c>
      <c r="B108" s="95">
        <v>60</v>
      </c>
      <c r="C108" s="15"/>
    </row>
    <row r="109" spans="1:6" ht="12.75">
      <c r="A109" s="8"/>
      <c r="B109" s="44"/>
      <c r="E109" s="8"/>
      <c r="F109" s="2"/>
    </row>
    <row r="110" spans="1:6" ht="12.75">
      <c r="A110" s="2"/>
      <c r="F110" s="2"/>
    </row>
    <row r="111" spans="1:6" ht="18">
      <c r="A111" s="68" t="s">
        <v>84</v>
      </c>
      <c r="B111" s="26"/>
      <c r="C111" s="26"/>
      <c r="F111" s="2"/>
    </row>
    <row r="112" spans="1:6" ht="18.75" thickBot="1">
      <c r="A112" s="68"/>
      <c r="B112" s="26"/>
      <c r="C112" s="26"/>
      <c r="F112" s="2"/>
    </row>
    <row r="113" spans="1:10" ht="13.5" thickBot="1">
      <c r="A113" s="86" t="s">
        <v>49</v>
      </c>
      <c r="B113" s="87" t="s">
        <v>50</v>
      </c>
      <c r="C113" s="10"/>
      <c r="D113" s="10"/>
      <c r="E113" s="10"/>
      <c r="F113" s="113"/>
      <c r="G113" s="10"/>
      <c r="H113" s="10"/>
      <c r="I113" s="10"/>
      <c r="J113" s="10"/>
    </row>
    <row r="114" spans="1:10" ht="12.75">
      <c r="A114" s="114" t="s">
        <v>20</v>
      </c>
      <c r="B114" s="105">
        <v>58.03</v>
      </c>
      <c r="C114" s="10"/>
      <c r="D114" s="10"/>
      <c r="E114" s="10"/>
      <c r="F114" s="113"/>
      <c r="G114" s="10"/>
      <c r="H114" s="10"/>
      <c r="I114" s="10"/>
      <c r="J114" s="10"/>
    </row>
    <row r="115" spans="1:10" ht="12.75">
      <c r="A115" s="115" t="s">
        <v>21</v>
      </c>
      <c r="B115" s="106">
        <v>63.16</v>
      </c>
      <c r="C115" s="10"/>
      <c r="D115" s="10"/>
      <c r="E115" s="10"/>
      <c r="F115" s="113"/>
      <c r="G115" s="10"/>
      <c r="H115" s="10"/>
      <c r="I115" s="10"/>
      <c r="J115" s="10"/>
    </row>
    <row r="116" spans="1:10" ht="13.5" thickBot="1">
      <c r="A116" s="116" t="s">
        <v>22</v>
      </c>
      <c r="B116" s="107">
        <v>54.04</v>
      </c>
      <c r="C116" s="10"/>
      <c r="D116" s="10"/>
      <c r="E116" s="10"/>
      <c r="F116" s="113"/>
      <c r="G116" s="10"/>
      <c r="H116" s="10"/>
      <c r="I116" s="10"/>
      <c r="J116" s="10"/>
    </row>
    <row r="117" spans="1:10" ht="12.75">
      <c r="A117" s="10"/>
      <c r="B117" s="10"/>
      <c r="C117" s="10"/>
      <c r="D117" s="10"/>
      <c r="E117" s="10"/>
      <c r="F117" s="113"/>
      <c r="G117" s="10"/>
      <c r="H117" s="10"/>
      <c r="I117" s="10"/>
      <c r="J117" s="10"/>
    </row>
    <row r="118" spans="1:10" ht="12.75">
      <c r="A118" s="10"/>
      <c r="B118" s="10"/>
      <c r="C118" s="10"/>
      <c r="D118" s="10"/>
      <c r="E118" s="10"/>
      <c r="F118" s="113"/>
      <c r="G118" s="10"/>
      <c r="H118" s="10"/>
      <c r="I118" s="10"/>
      <c r="J118" s="10"/>
    </row>
    <row r="119" spans="1:10" ht="18">
      <c r="A119" s="79" t="s">
        <v>85</v>
      </c>
      <c r="B119" s="79"/>
      <c r="C119" s="117"/>
      <c r="D119" s="117"/>
      <c r="E119" s="117"/>
      <c r="F119" s="113"/>
      <c r="G119" s="10"/>
      <c r="H119" s="10"/>
      <c r="I119" s="10"/>
      <c r="J119" s="10"/>
    </row>
    <row r="120" spans="1:10" ht="12.75">
      <c r="A120" s="117"/>
      <c r="B120" s="117"/>
      <c r="C120" s="117"/>
      <c r="D120" s="117"/>
      <c r="E120" s="117"/>
      <c r="F120" s="113"/>
      <c r="G120" s="10"/>
      <c r="H120" s="10"/>
      <c r="I120" s="10"/>
      <c r="J120" s="10"/>
    </row>
    <row r="121" spans="1:10" ht="16.5" thickBot="1">
      <c r="A121" s="74" t="s">
        <v>20</v>
      </c>
      <c r="B121" s="74"/>
      <c r="C121" s="75"/>
      <c r="D121" s="76"/>
      <c r="E121" s="74" t="s">
        <v>21</v>
      </c>
      <c r="F121" s="113"/>
      <c r="G121" s="10"/>
      <c r="H121" s="74" t="s">
        <v>22</v>
      </c>
      <c r="I121" s="10"/>
      <c r="J121" s="10"/>
    </row>
    <row r="122" spans="1:10" ht="12.75">
      <c r="A122" s="247" t="s">
        <v>42</v>
      </c>
      <c r="B122" s="250" t="s">
        <v>25</v>
      </c>
      <c r="C122" s="10"/>
      <c r="D122" s="10"/>
      <c r="E122" s="257" t="s">
        <v>42</v>
      </c>
      <c r="F122" s="260" t="s">
        <v>24</v>
      </c>
      <c r="G122" s="132"/>
      <c r="H122" s="182" t="s">
        <v>42</v>
      </c>
      <c r="I122" s="166" t="s">
        <v>24</v>
      </c>
      <c r="J122" s="108"/>
    </row>
    <row r="123" spans="1:10" ht="12.75" customHeight="1">
      <c r="A123" s="248"/>
      <c r="B123" s="251"/>
      <c r="C123" s="38"/>
      <c r="D123" s="26"/>
      <c r="E123" s="258"/>
      <c r="F123" s="261"/>
      <c r="G123" s="133"/>
      <c r="H123" s="253"/>
      <c r="I123" s="254"/>
      <c r="J123" s="38"/>
    </row>
    <row r="124" spans="1:10" ht="13.5" thickBot="1">
      <c r="A124" s="249"/>
      <c r="B124" s="252"/>
      <c r="C124" s="38"/>
      <c r="D124" s="26"/>
      <c r="E124" s="259"/>
      <c r="F124" s="262"/>
      <c r="G124" s="133"/>
      <c r="H124" s="183"/>
      <c r="I124" s="167"/>
      <c r="J124" s="38"/>
    </row>
    <row r="125" spans="1:10" ht="12.75">
      <c r="A125" s="118">
        <v>0.6951388888889</v>
      </c>
      <c r="B125" s="129">
        <v>61.06666666666666</v>
      </c>
      <c r="C125" s="128"/>
      <c r="D125" s="10"/>
      <c r="E125" s="118">
        <v>0.71319444444447</v>
      </c>
      <c r="F125" s="134">
        <v>67.9</v>
      </c>
      <c r="G125" s="123"/>
      <c r="H125" s="118">
        <v>0.72430555555559</v>
      </c>
      <c r="I125" s="134">
        <v>56.3</v>
      </c>
      <c r="J125" s="128"/>
    </row>
    <row r="126" spans="1:10" ht="13.5" customHeight="1">
      <c r="A126" s="119">
        <v>0.695833333333345</v>
      </c>
      <c r="B126" s="130">
        <v>59.1</v>
      </c>
      <c r="C126" s="128"/>
      <c r="D126" s="10"/>
      <c r="E126" s="119">
        <v>0.713888888888915</v>
      </c>
      <c r="F126" s="130">
        <v>62.95</v>
      </c>
      <c r="G126" s="123"/>
      <c r="H126" s="119">
        <v>0.725</v>
      </c>
      <c r="I126" s="130">
        <v>54.2333333333333</v>
      </c>
      <c r="J126" s="128"/>
    </row>
    <row r="127" spans="1:10" ht="12.75">
      <c r="A127" s="119">
        <v>0.69652777777779</v>
      </c>
      <c r="B127" s="130">
        <v>53.96666666666666</v>
      </c>
      <c r="C127" s="128"/>
      <c r="D127" s="10"/>
      <c r="E127" s="119">
        <v>0.71458333333336</v>
      </c>
      <c r="F127" s="130">
        <v>60.78333333333333</v>
      </c>
      <c r="G127" s="123"/>
      <c r="H127" s="119">
        <v>0.72569444444441</v>
      </c>
      <c r="I127" s="130">
        <v>52.38333333333333</v>
      </c>
      <c r="J127" s="128"/>
    </row>
    <row r="128" spans="1:10" ht="12.75">
      <c r="A128" s="119">
        <v>0.697222222222235</v>
      </c>
      <c r="B128" s="130">
        <v>55.666666666666664</v>
      </c>
      <c r="C128" s="128"/>
      <c r="D128" s="10"/>
      <c r="E128" s="119">
        <v>0.715277777777805</v>
      </c>
      <c r="F128" s="130">
        <v>61.56666666666667</v>
      </c>
      <c r="G128" s="123"/>
      <c r="H128" s="119">
        <v>0.72638888888882</v>
      </c>
      <c r="I128" s="130">
        <v>53.73333333333333</v>
      </c>
      <c r="J128" s="128"/>
    </row>
    <row r="129" spans="1:10" ht="12.75">
      <c r="A129" s="119">
        <v>0.69791666666668</v>
      </c>
      <c r="B129" s="130">
        <v>60.73333333333333</v>
      </c>
      <c r="C129" s="128"/>
      <c r="D129" s="10"/>
      <c r="E129" s="119">
        <v>0.71597222222225</v>
      </c>
      <c r="F129" s="130">
        <v>62.916666666666664</v>
      </c>
      <c r="G129" s="123"/>
      <c r="H129" s="119">
        <v>0.72708333333323</v>
      </c>
      <c r="I129" s="130">
        <v>54.616666666666674</v>
      </c>
      <c r="J129" s="128"/>
    </row>
    <row r="130" spans="1:10" ht="12.75">
      <c r="A130" s="119">
        <v>0.698611111111125</v>
      </c>
      <c r="B130" s="130">
        <v>58.03333333333333</v>
      </c>
      <c r="C130" s="128"/>
      <c r="D130" s="10"/>
      <c r="E130" s="119">
        <v>0.716666666666695</v>
      </c>
      <c r="F130" s="130">
        <v>63.01666666666667</v>
      </c>
      <c r="G130" s="123"/>
      <c r="H130" s="119">
        <v>0.72777777777764</v>
      </c>
      <c r="I130" s="130">
        <v>53.416666666666664</v>
      </c>
      <c r="J130" s="128"/>
    </row>
    <row r="131" spans="1:10" ht="12.75">
      <c r="A131" s="119">
        <v>0.69930555555557</v>
      </c>
      <c r="B131" s="130">
        <v>59.81666666666667</v>
      </c>
      <c r="C131" s="128"/>
      <c r="D131" s="10"/>
      <c r="E131" s="119">
        <v>0.71736111111114</v>
      </c>
      <c r="F131" s="130">
        <v>61.06666666666666</v>
      </c>
      <c r="G131" s="123"/>
      <c r="H131" s="119">
        <v>0.72847222222205</v>
      </c>
      <c r="I131" s="130">
        <v>53.46666666666666</v>
      </c>
      <c r="J131" s="128"/>
    </row>
    <row r="132" spans="1:10" ht="12.75">
      <c r="A132" s="119">
        <v>0.700000000000015</v>
      </c>
      <c r="B132" s="130">
        <v>56.2</v>
      </c>
      <c r="C132" s="128"/>
      <c r="D132" s="10"/>
      <c r="E132" s="119">
        <v>0.718055555555585</v>
      </c>
      <c r="F132" s="130">
        <v>64.63333333333334</v>
      </c>
      <c r="G132" s="123"/>
      <c r="H132" s="119">
        <v>0.72916666666646</v>
      </c>
      <c r="I132" s="130">
        <v>54.28333333333333</v>
      </c>
      <c r="J132" s="128"/>
    </row>
    <row r="133" spans="1:10" ht="13.5" thickBot="1">
      <c r="A133" s="119">
        <v>0.70069444444446</v>
      </c>
      <c r="B133" s="130">
        <v>57.333333333333336</v>
      </c>
      <c r="C133" s="128"/>
      <c r="D133" s="10"/>
      <c r="E133" s="119">
        <v>0.71875000000003</v>
      </c>
      <c r="F133" s="130">
        <v>61.53333333333334</v>
      </c>
      <c r="G133" s="123"/>
      <c r="H133" s="120">
        <v>0.72986111111087</v>
      </c>
      <c r="I133" s="131">
        <v>53.9</v>
      </c>
      <c r="J133" s="128"/>
    </row>
    <row r="134" spans="1:10" ht="12.75">
      <c r="A134" s="119">
        <v>0.701388888888905</v>
      </c>
      <c r="B134" s="130">
        <v>57.01666666666666</v>
      </c>
      <c r="C134" s="128"/>
      <c r="D134" s="10"/>
      <c r="E134" s="119">
        <v>0.719444444444475</v>
      </c>
      <c r="F134" s="130">
        <v>65.03333333333335</v>
      </c>
      <c r="G134" s="123"/>
      <c r="H134" s="10"/>
      <c r="I134" s="10"/>
      <c r="J134" s="10"/>
    </row>
    <row r="135" spans="1:10" ht="12.75">
      <c r="A135" s="119">
        <v>0.70208333333335</v>
      </c>
      <c r="B135" s="130">
        <v>56.45</v>
      </c>
      <c r="C135" s="128"/>
      <c r="D135" s="10"/>
      <c r="E135" s="119">
        <v>0.72013888888892</v>
      </c>
      <c r="F135" s="130">
        <v>65.03333333333333</v>
      </c>
      <c r="G135" s="123"/>
      <c r="H135" s="10"/>
      <c r="I135" s="10"/>
      <c r="J135" s="10"/>
    </row>
    <row r="136" spans="1:10" ht="13.5" thickBot="1">
      <c r="A136" s="119">
        <v>0.702777777777795</v>
      </c>
      <c r="B136" s="130">
        <v>58.416666666666664</v>
      </c>
      <c r="C136" s="128"/>
      <c r="D136" s="10"/>
      <c r="E136" s="120">
        <v>0.720833333333365</v>
      </c>
      <c r="F136" s="131">
        <v>63.3</v>
      </c>
      <c r="G136" s="123"/>
      <c r="H136" s="10"/>
      <c r="I136" s="10"/>
      <c r="J136" s="10"/>
    </row>
    <row r="137" spans="1:10" ht="12.75">
      <c r="A137" s="119">
        <v>0.70347222222224</v>
      </c>
      <c r="B137" s="130">
        <v>57.43333333333334</v>
      </c>
      <c r="C137" s="128"/>
      <c r="D137" s="10"/>
      <c r="E137" s="10"/>
      <c r="F137" s="10"/>
      <c r="G137" s="10"/>
      <c r="H137" s="10"/>
      <c r="I137" s="10"/>
      <c r="J137" s="10"/>
    </row>
    <row r="138" spans="1:10" ht="13.5" thickBot="1">
      <c r="A138" s="120">
        <v>0.704166666666685</v>
      </c>
      <c r="B138" s="131">
        <v>61.2</v>
      </c>
      <c r="C138" s="128"/>
      <c r="D138" s="10"/>
      <c r="E138" s="10"/>
      <c r="F138" s="10"/>
      <c r="G138" s="10"/>
      <c r="H138" s="10"/>
      <c r="I138" s="10"/>
      <c r="J138" s="10"/>
    </row>
    <row r="139" spans="1:11" ht="12.75">
      <c r="A139" s="121"/>
      <c r="B139" s="39"/>
      <c r="C139" s="108"/>
      <c r="D139" s="121"/>
      <c r="E139" s="39"/>
      <c r="F139" s="10"/>
      <c r="G139" s="10"/>
      <c r="H139" s="10"/>
      <c r="I139" s="121"/>
      <c r="J139" s="108"/>
      <c r="K139" s="5"/>
    </row>
    <row r="140" spans="1:11" ht="12.75">
      <c r="A140" s="121"/>
      <c r="B140" s="39"/>
      <c r="C140" s="108"/>
      <c r="D140" s="121"/>
      <c r="E140" s="39"/>
      <c r="F140" s="10"/>
      <c r="G140" s="10"/>
      <c r="H140" s="10"/>
      <c r="I140" s="121"/>
      <c r="J140" s="108"/>
      <c r="K140" s="5"/>
    </row>
    <row r="141" ht="18">
      <c r="A141" s="27" t="s">
        <v>68</v>
      </c>
    </row>
    <row r="142" ht="18">
      <c r="A142" s="27"/>
    </row>
    <row r="143" ht="15">
      <c r="A143" s="90" t="s">
        <v>53</v>
      </c>
    </row>
    <row r="145" spans="1:22" ht="15.75">
      <c r="A145" s="236" t="s">
        <v>64</v>
      </c>
      <c r="B145" s="236"/>
      <c r="C145" s="236"/>
      <c r="D145" s="76"/>
      <c r="E145" s="29" t="s">
        <v>20</v>
      </c>
      <c r="H145" s="29" t="s">
        <v>86</v>
      </c>
      <c r="L145" s="29" t="s">
        <v>21</v>
      </c>
      <c r="O145" s="29" t="s">
        <v>87</v>
      </c>
      <c r="S145" s="29" t="s">
        <v>22</v>
      </c>
      <c r="V145" s="29" t="s">
        <v>88</v>
      </c>
    </row>
    <row r="146" ht="13.5" thickBot="1"/>
    <row r="147" spans="1:24" ht="12.75" customHeight="1">
      <c r="A147" s="239" t="s">
        <v>42</v>
      </c>
      <c r="B147" s="178" t="s">
        <v>65</v>
      </c>
      <c r="C147" s="166" t="s">
        <v>10</v>
      </c>
      <c r="E147" s="239" t="s">
        <v>42</v>
      </c>
      <c r="F147" s="178" t="s">
        <v>65</v>
      </c>
      <c r="G147" s="166" t="s">
        <v>10</v>
      </c>
      <c r="H147" s="239" t="s">
        <v>42</v>
      </c>
      <c r="I147" s="178" t="s">
        <v>65</v>
      </c>
      <c r="J147" s="166" t="s">
        <v>10</v>
      </c>
      <c r="L147" s="239" t="s">
        <v>42</v>
      </c>
      <c r="M147" s="178" t="s">
        <v>65</v>
      </c>
      <c r="N147" s="166" t="s">
        <v>10</v>
      </c>
      <c r="O147" s="255" t="s">
        <v>42</v>
      </c>
      <c r="P147" s="172" t="s">
        <v>65</v>
      </c>
      <c r="Q147" s="245" t="s">
        <v>10</v>
      </c>
      <c r="R147" s="7"/>
      <c r="S147" s="255" t="s">
        <v>42</v>
      </c>
      <c r="T147" s="172" t="s">
        <v>65</v>
      </c>
      <c r="U147" s="166" t="s">
        <v>10</v>
      </c>
      <c r="V147" s="255" t="s">
        <v>42</v>
      </c>
      <c r="W147" s="172" t="s">
        <v>65</v>
      </c>
      <c r="X147" s="245" t="s">
        <v>10</v>
      </c>
    </row>
    <row r="148" spans="1:24" ht="12.75" customHeight="1" thickBot="1">
      <c r="A148" s="240"/>
      <c r="B148" s="179"/>
      <c r="C148" s="167"/>
      <c r="D148" s="26"/>
      <c r="E148" s="240"/>
      <c r="F148" s="179"/>
      <c r="G148" s="167"/>
      <c r="H148" s="240"/>
      <c r="I148" s="179"/>
      <c r="J148" s="167"/>
      <c r="K148" s="26"/>
      <c r="L148" s="240"/>
      <c r="M148" s="179"/>
      <c r="N148" s="167"/>
      <c r="O148" s="256"/>
      <c r="P148" s="173"/>
      <c r="Q148" s="246"/>
      <c r="S148" s="256"/>
      <c r="T148" s="173"/>
      <c r="U148" s="167"/>
      <c r="V148" s="256"/>
      <c r="W148" s="173"/>
      <c r="X148" s="246"/>
    </row>
    <row r="149" spans="1:24" ht="12.75">
      <c r="A149" s="25">
        <v>0.691666666666675</v>
      </c>
      <c r="B149" s="55">
        <v>17</v>
      </c>
      <c r="C149" s="61">
        <v>2</v>
      </c>
      <c r="E149" s="25">
        <v>0.6951388888889</v>
      </c>
      <c r="F149" s="55">
        <v>17</v>
      </c>
      <c r="G149" s="61">
        <v>0</v>
      </c>
      <c r="H149" s="25">
        <v>0.705555555555575</v>
      </c>
      <c r="I149" s="55">
        <v>19</v>
      </c>
      <c r="J149" s="61">
        <v>1</v>
      </c>
      <c r="L149" s="47">
        <v>0.71319444444447</v>
      </c>
      <c r="M149" s="56">
        <v>21</v>
      </c>
      <c r="N149" s="57">
        <v>2</v>
      </c>
      <c r="O149" s="47">
        <v>0.72152777777781</v>
      </c>
      <c r="P149" s="56">
        <v>23</v>
      </c>
      <c r="Q149" s="57">
        <v>1</v>
      </c>
      <c r="S149" s="47">
        <v>0.72430555555559</v>
      </c>
      <c r="T149" s="56">
        <v>17</v>
      </c>
      <c r="U149" s="57">
        <v>1</v>
      </c>
      <c r="V149" s="47">
        <v>0.7305555555555556</v>
      </c>
      <c r="W149" s="56">
        <v>14</v>
      </c>
      <c r="X149" s="57">
        <v>0</v>
      </c>
    </row>
    <row r="150" spans="1:24" ht="12.75">
      <c r="A150" s="21">
        <v>0.69236111111112</v>
      </c>
      <c r="B150" s="46">
        <v>19</v>
      </c>
      <c r="C150" s="58">
        <v>3</v>
      </c>
      <c r="E150" s="21">
        <v>0.695833333333345</v>
      </c>
      <c r="F150" s="46">
        <v>14</v>
      </c>
      <c r="G150" s="58">
        <v>1</v>
      </c>
      <c r="H150" s="21">
        <v>0.70625000000002</v>
      </c>
      <c r="I150" s="46">
        <v>14</v>
      </c>
      <c r="J150" s="58">
        <v>0</v>
      </c>
      <c r="L150" s="21">
        <v>0.713888888888915</v>
      </c>
      <c r="M150" s="46">
        <v>25</v>
      </c>
      <c r="N150" s="58">
        <v>0</v>
      </c>
      <c r="O150" s="21">
        <v>0.722222222222255</v>
      </c>
      <c r="P150" s="46">
        <v>24</v>
      </c>
      <c r="Q150" s="58">
        <v>1</v>
      </c>
      <c r="S150" s="21">
        <v>0.725</v>
      </c>
      <c r="T150" s="46">
        <v>29</v>
      </c>
      <c r="U150" s="58">
        <v>0</v>
      </c>
      <c r="V150" s="21">
        <v>0.73125</v>
      </c>
      <c r="W150" s="46">
        <v>29</v>
      </c>
      <c r="X150" s="58">
        <v>2</v>
      </c>
    </row>
    <row r="151" spans="1:24" ht="13.5" thickBot="1">
      <c r="A151" s="21">
        <v>0.693055555555565</v>
      </c>
      <c r="B151" s="46">
        <v>21</v>
      </c>
      <c r="C151" s="58">
        <v>1</v>
      </c>
      <c r="E151" s="21">
        <v>0.69652777777779</v>
      </c>
      <c r="F151" s="46">
        <v>9</v>
      </c>
      <c r="G151" s="58">
        <v>0</v>
      </c>
      <c r="H151" s="21">
        <v>0.706944444444465</v>
      </c>
      <c r="I151" s="46">
        <v>17</v>
      </c>
      <c r="J151" s="58">
        <v>0</v>
      </c>
      <c r="L151" s="21">
        <v>0.71458333333336</v>
      </c>
      <c r="M151" s="46">
        <v>18</v>
      </c>
      <c r="N151" s="58">
        <v>0</v>
      </c>
      <c r="O151" s="23">
        <v>0.7229166666667</v>
      </c>
      <c r="P151" s="59">
        <v>19</v>
      </c>
      <c r="Q151" s="60">
        <v>0</v>
      </c>
      <c r="S151" s="21">
        <v>0.72569444444441</v>
      </c>
      <c r="T151" s="46">
        <v>21</v>
      </c>
      <c r="U151" s="58">
        <v>0</v>
      </c>
      <c r="V151" s="21">
        <v>0.731944444444444</v>
      </c>
      <c r="W151" s="46">
        <v>23</v>
      </c>
      <c r="X151" s="58">
        <v>1</v>
      </c>
    </row>
    <row r="152" spans="1:27" ht="13.5" thickBot="1">
      <c r="A152" s="23">
        <v>0.69375000000001</v>
      </c>
      <c r="B152" s="59">
        <v>17</v>
      </c>
      <c r="C152" s="60">
        <v>0</v>
      </c>
      <c r="E152" s="21">
        <v>0.697222222222235</v>
      </c>
      <c r="F152" s="46">
        <v>7</v>
      </c>
      <c r="G152" s="58">
        <v>0</v>
      </c>
      <c r="H152" s="21">
        <v>0.70763888888891</v>
      </c>
      <c r="I152" s="46">
        <v>16</v>
      </c>
      <c r="J152" s="58">
        <v>0</v>
      </c>
      <c r="K152" s="5"/>
      <c r="L152" s="21">
        <v>0.715277777777805</v>
      </c>
      <c r="M152" s="46">
        <v>16</v>
      </c>
      <c r="N152" s="58">
        <v>0</v>
      </c>
      <c r="O152" s="8"/>
      <c r="P152" s="19"/>
      <c r="Q152" s="19"/>
      <c r="S152" s="21">
        <v>0.72638888888882</v>
      </c>
      <c r="T152" s="46">
        <v>19</v>
      </c>
      <c r="U152" s="58">
        <v>0</v>
      </c>
      <c r="V152" s="23">
        <v>0.732638888888889</v>
      </c>
      <c r="W152" s="59">
        <v>24</v>
      </c>
      <c r="X152" s="60">
        <v>1</v>
      </c>
      <c r="Y152" s="5"/>
      <c r="AA152" s="5"/>
    </row>
    <row r="153" spans="1:27" ht="12.75">
      <c r="A153" s="5"/>
      <c r="B153" s="19"/>
      <c r="C153" s="19"/>
      <c r="E153" s="21">
        <v>0.69791666666668</v>
      </c>
      <c r="F153" s="46">
        <v>23</v>
      </c>
      <c r="G153" s="58">
        <v>1</v>
      </c>
      <c r="H153" s="21">
        <v>0.708333333333355</v>
      </c>
      <c r="I153" s="46">
        <v>24</v>
      </c>
      <c r="J153" s="58">
        <v>1</v>
      </c>
      <c r="K153" s="5"/>
      <c r="L153" s="21">
        <v>0.71597222222225</v>
      </c>
      <c r="M153" s="46">
        <v>12</v>
      </c>
      <c r="N153" s="58">
        <v>2</v>
      </c>
      <c r="O153" s="5"/>
      <c r="S153" s="21">
        <v>0.72708333333323</v>
      </c>
      <c r="T153" s="46">
        <v>20</v>
      </c>
      <c r="U153" s="58">
        <v>1</v>
      </c>
      <c r="V153" s="5"/>
      <c r="W153" s="8"/>
      <c r="X153" s="19"/>
      <c r="Y153" s="19"/>
      <c r="Z153" s="5"/>
      <c r="AA153" s="5"/>
    </row>
    <row r="154" spans="5:28" ht="12.75">
      <c r="E154" s="21">
        <v>0.698611111111125</v>
      </c>
      <c r="F154" s="46">
        <v>22</v>
      </c>
      <c r="G154" s="58">
        <v>0</v>
      </c>
      <c r="H154" s="21">
        <v>0.7090277777778</v>
      </c>
      <c r="I154" s="46">
        <v>13</v>
      </c>
      <c r="J154" s="58">
        <v>0</v>
      </c>
      <c r="K154" s="5"/>
      <c r="L154" s="21">
        <v>0.716666666666695</v>
      </c>
      <c r="M154" s="46">
        <v>20</v>
      </c>
      <c r="N154" s="58">
        <v>0</v>
      </c>
      <c r="O154" s="5"/>
      <c r="S154" s="21">
        <v>0.72777777777764</v>
      </c>
      <c r="T154" s="46">
        <v>20</v>
      </c>
      <c r="U154" s="58">
        <v>2</v>
      </c>
      <c r="W154" s="5"/>
      <c r="X154" s="5"/>
      <c r="Z154" s="8"/>
      <c r="AA154" s="5"/>
      <c r="AB154" s="5"/>
    </row>
    <row r="155" spans="5:28" ht="12.75">
      <c r="E155" s="21">
        <v>0.69930555555557</v>
      </c>
      <c r="F155" s="46">
        <v>12</v>
      </c>
      <c r="G155" s="58">
        <v>0</v>
      </c>
      <c r="H155" s="21">
        <v>0.709722222222245</v>
      </c>
      <c r="I155" s="46">
        <v>15</v>
      </c>
      <c r="J155" s="58">
        <v>0</v>
      </c>
      <c r="K155" s="5"/>
      <c r="L155" s="21">
        <v>0.71736111111114</v>
      </c>
      <c r="M155" s="46">
        <v>22</v>
      </c>
      <c r="N155" s="58">
        <v>1</v>
      </c>
      <c r="O155" s="5"/>
      <c r="S155" s="21">
        <v>0.72847222222205</v>
      </c>
      <c r="T155" s="46">
        <v>23</v>
      </c>
      <c r="U155" s="58">
        <v>0</v>
      </c>
      <c r="W155" s="5"/>
      <c r="X155" s="5"/>
      <c r="Z155" s="8"/>
      <c r="AA155" s="5"/>
      <c r="AB155" s="5"/>
    </row>
    <row r="156" spans="5:24" ht="12.75">
      <c r="E156" s="21">
        <v>0.700000000000015</v>
      </c>
      <c r="F156" s="46">
        <v>24</v>
      </c>
      <c r="G156" s="58">
        <v>0</v>
      </c>
      <c r="H156" s="21">
        <v>0.71041666666669</v>
      </c>
      <c r="I156" s="46">
        <v>9</v>
      </c>
      <c r="J156" s="58">
        <v>0</v>
      </c>
      <c r="K156" s="5"/>
      <c r="L156" s="21">
        <v>0.718055555555585</v>
      </c>
      <c r="M156" s="46">
        <v>23</v>
      </c>
      <c r="N156" s="58">
        <v>1</v>
      </c>
      <c r="O156" s="5"/>
      <c r="S156" s="21">
        <v>0.72916666666646</v>
      </c>
      <c r="T156" s="46">
        <v>22</v>
      </c>
      <c r="U156" s="58">
        <v>1</v>
      </c>
      <c r="W156" s="5"/>
      <c r="X156" s="5"/>
    </row>
    <row r="157" spans="5:24" ht="13.5" thickBot="1">
      <c r="E157" s="21">
        <v>0.70069444444446</v>
      </c>
      <c r="F157" s="46">
        <v>17</v>
      </c>
      <c r="G157" s="58">
        <v>0</v>
      </c>
      <c r="H157" s="21">
        <v>0.711111111111135</v>
      </c>
      <c r="I157" s="46">
        <v>22</v>
      </c>
      <c r="J157" s="58">
        <v>1</v>
      </c>
      <c r="K157" s="5"/>
      <c r="L157" s="21">
        <v>0.71875000000003</v>
      </c>
      <c r="M157" s="46">
        <v>21</v>
      </c>
      <c r="N157" s="58">
        <v>1</v>
      </c>
      <c r="O157" s="5"/>
      <c r="S157" s="23">
        <v>0.72986111111087</v>
      </c>
      <c r="T157" s="59">
        <v>25</v>
      </c>
      <c r="U157" s="60">
        <v>1</v>
      </c>
      <c r="W157" s="5"/>
      <c r="X157" s="5"/>
    </row>
    <row r="158" spans="5:21" ht="12.75">
      <c r="E158" s="21">
        <v>0.701388888888905</v>
      </c>
      <c r="F158" s="46">
        <v>14</v>
      </c>
      <c r="G158" s="58">
        <v>0</v>
      </c>
      <c r="H158" s="21">
        <v>0.71180555555558</v>
      </c>
      <c r="I158" s="46">
        <v>21</v>
      </c>
      <c r="J158" s="58">
        <v>1</v>
      </c>
      <c r="L158" s="21">
        <v>0.719444444444475</v>
      </c>
      <c r="M158" s="46">
        <v>16</v>
      </c>
      <c r="N158" s="58">
        <v>1</v>
      </c>
      <c r="S158" s="8"/>
      <c r="T158" s="19"/>
      <c r="U158" s="19"/>
    </row>
    <row r="159" spans="5:14" ht="13.5" thickBot="1">
      <c r="E159" s="21">
        <v>0.70208333333335</v>
      </c>
      <c r="F159" s="46">
        <v>16</v>
      </c>
      <c r="G159" s="58">
        <v>0</v>
      </c>
      <c r="H159" s="23">
        <v>0.712500000000025</v>
      </c>
      <c r="I159" s="59">
        <v>29</v>
      </c>
      <c r="J159" s="60">
        <v>0</v>
      </c>
      <c r="L159" s="21">
        <v>0.72013888888892</v>
      </c>
      <c r="M159" s="46">
        <v>21</v>
      </c>
      <c r="N159" s="58">
        <v>0</v>
      </c>
    </row>
    <row r="160" spans="5:14" ht="13.5" thickBot="1">
      <c r="E160" s="21">
        <v>0.702777777777795</v>
      </c>
      <c r="F160" s="46">
        <v>16</v>
      </c>
      <c r="G160" s="58">
        <v>0</v>
      </c>
      <c r="I160" s="66"/>
      <c r="L160" s="23">
        <v>0.720833333333365</v>
      </c>
      <c r="M160" s="59">
        <v>24</v>
      </c>
      <c r="N160" s="60">
        <v>0</v>
      </c>
    </row>
    <row r="161" spans="5:7" ht="12.75">
      <c r="E161" s="21">
        <v>0.70347222222224</v>
      </c>
      <c r="F161" s="46">
        <v>21</v>
      </c>
      <c r="G161" s="58">
        <v>0</v>
      </c>
    </row>
    <row r="162" spans="5:7" ht="12.75" customHeight="1" thickBot="1">
      <c r="E162" s="23">
        <v>0.704166666666685</v>
      </c>
      <c r="F162" s="59">
        <v>23</v>
      </c>
      <c r="G162" s="60">
        <v>1</v>
      </c>
    </row>
    <row r="163" spans="5:7" ht="12.75">
      <c r="E163" s="19"/>
      <c r="F163" s="19"/>
      <c r="G163" s="19"/>
    </row>
    <row r="165" ht="18">
      <c r="A165" s="27" t="s">
        <v>56</v>
      </c>
    </row>
    <row r="166" ht="13.5" thickBot="1"/>
    <row r="167" spans="1:4" ht="13.5" thickBot="1">
      <c r="A167" s="200" t="s">
        <v>49</v>
      </c>
      <c r="B167" s="201"/>
      <c r="C167" s="201" t="s">
        <v>94</v>
      </c>
      <c r="D167" s="206"/>
    </row>
    <row r="168" spans="1:4" ht="12.75">
      <c r="A168" s="242" t="s">
        <v>64</v>
      </c>
      <c r="B168" s="243"/>
      <c r="C168" s="243">
        <v>57</v>
      </c>
      <c r="D168" s="244"/>
    </row>
    <row r="169" spans="1:4" ht="12.75">
      <c r="A169" s="184" t="s">
        <v>20</v>
      </c>
      <c r="B169" s="185"/>
      <c r="C169" s="185">
        <v>212</v>
      </c>
      <c r="D169" s="197"/>
    </row>
    <row r="170" spans="1:4" ht="12.75">
      <c r="A170" s="184" t="s">
        <v>86</v>
      </c>
      <c r="B170" s="185"/>
      <c r="C170" s="185">
        <v>203</v>
      </c>
      <c r="D170" s="197"/>
    </row>
    <row r="171" spans="1:4" ht="12.75">
      <c r="A171" s="184" t="s">
        <v>21</v>
      </c>
      <c r="B171" s="185"/>
      <c r="C171" s="185">
        <v>239</v>
      </c>
      <c r="D171" s="197"/>
    </row>
    <row r="172" spans="1:4" ht="12.75">
      <c r="A172" s="184" t="s">
        <v>87</v>
      </c>
      <c r="B172" s="185"/>
      <c r="C172" s="185">
        <v>66</v>
      </c>
      <c r="D172" s="197"/>
    </row>
    <row r="173" spans="1:4" ht="12.75">
      <c r="A173" s="184" t="s">
        <v>22</v>
      </c>
      <c r="B173" s="185"/>
      <c r="C173" s="185">
        <v>196</v>
      </c>
      <c r="D173" s="197"/>
    </row>
    <row r="174" spans="1:4" ht="13.5" thickBot="1">
      <c r="A174" s="193" t="s">
        <v>89</v>
      </c>
      <c r="B174" s="194"/>
      <c r="C174" s="194">
        <v>90</v>
      </c>
      <c r="D174" s="198"/>
    </row>
    <row r="175" spans="1:4" ht="12.75">
      <c r="A175" s="237"/>
      <c r="B175" s="237"/>
      <c r="C175" s="237"/>
      <c r="D175" s="237"/>
    </row>
    <row r="178" ht="18">
      <c r="A178" s="27" t="s">
        <v>58</v>
      </c>
    </row>
    <row r="179" spans="7:28" ht="13.5" thickBot="1">
      <c r="G179" s="5"/>
      <c r="H179" s="5"/>
      <c r="J179" s="8"/>
      <c r="K179" s="5"/>
      <c r="L179" s="5"/>
      <c r="N179" s="8"/>
      <c r="O179" s="5"/>
      <c r="P179" s="5"/>
      <c r="R179" s="8"/>
      <c r="S179" s="5"/>
      <c r="T179" s="5"/>
      <c r="V179" s="8"/>
      <c r="W179" s="5"/>
      <c r="X179" s="5"/>
      <c r="Z179" s="8"/>
      <c r="AA179" s="5"/>
      <c r="AB179" s="5"/>
    </row>
    <row r="180" spans="1:28" ht="13.5" thickBot="1">
      <c r="A180" s="200" t="s">
        <v>49</v>
      </c>
      <c r="B180" s="201"/>
      <c r="C180" s="201" t="s">
        <v>60</v>
      </c>
      <c r="D180" s="206"/>
      <c r="G180" s="5"/>
      <c r="H180" s="5"/>
      <c r="J180" s="5"/>
      <c r="K180" s="5"/>
      <c r="L180" s="5"/>
      <c r="N180" s="5"/>
      <c r="O180" s="5"/>
      <c r="P180" s="5"/>
      <c r="R180" s="8"/>
      <c r="S180" s="5"/>
      <c r="T180" s="5"/>
      <c r="V180" s="5"/>
      <c r="W180" s="5"/>
      <c r="X180" s="5"/>
      <c r="Z180" s="5"/>
      <c r="AA180" s="5"/>
      <c r="AB180" s="5"/>
    </row>
    <row r="181" spans="1:28" ht="12.75">
      <c r="A181" s="242" t="s">
        <v>64</v>
      </c>
      <c r="B181" s="243"/>
      <c r="C181" s="243">
        <v>6</v>
      </c>
      <c r="D181" s="244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8"/>
      <c r="S181" s="5"/>
      <c r="T181" s="5"/>
      <c r="U181" s="5"/>
      <c r="V181" s="8"/>
      <c r="W181" s="5"/>
      <c r="X181" s="5"/>
      <c r="Y181" s="5"/>
      <c r="Z181" s="5"/>
      <c r="AA181" s="5"/>
      <c r="AB181" s="5"/>
    </row>
    <row r="182" spans="1:28" ht="12.75">
      <c r="A182" s="184" t="s">
        <v>20</v>
      </c>
      <c r="B182" s="185"/>
      <c r="C182" s="185">
        <v>3</v>
      </c>
      <c r="D182" s="197"/>
      <c r="G182" s="5"/>
      <c r="H182" s="5"/>
      <c r="J182" s="8"/>
      <c r="K182" s="5"/>
      <c r="L182" s="5"/>
      <c r="M182" s="5"/>
      <c r="N182" s="8"/>
      <c r="O182" s="5"/>
      <c r="P182" s="5"/>
      <c r="Q182" s="5"/>
      <c r="R182" s="5"/>
      <c r="S182" s="5"/>
      <c r="T182" s="5"/>
      <c r="U182" s="5"/>
      <c r="V182" s="8"/>
      <c r="W182" s="5"/>
      <c r="X182" s="5"/>
      <c r="Y182" s="5"/>
      <c r="Z182" s="8"/>
      <c r="AA182" s="5"/>
      <c r="AB182" s="5"/>
    </row>
    <row r="183" spans="1:28" ht="12.75">
      <c r="A183" s="184" t="s">
        <v>86</v>
      </c>
      <c r="B183" s="185"/>
      <c r="C183" s="185">
        <v>4</v>
      </c>
      <c r="D183" s="197"/>
      <c r="G183" s="19"/>
      <c r="H183" s="19"/>
      <c r="I183" s="20"/>
      <c r="J183" s="19"/>
      <c r="K183" s="19"/>
      <c r="L183" s="19"/>
      <c r="M183" s="20"/>
      <c r="N183" s="19"/>
      <c r="O183" s="19"/>
      <c r="P183" s="19"/>
      <c r="Q183" s="19"/>
      <c r="R183" s="19"/>
      <c r="S183" s="19"/>
      <c r="T183" s="19"/>
      <c r="U183" s="20"/>
      <c r="V183" s="19"/>
      <c r="W183" s="19"/>
      <c r="X183" s="19"/>
      <c r="Y183" s="19"/>
      <c r="Z183" s="19"/>
      <c r="AA183" s="19"/>
      <c r="AB183" s="19"/>
    </row>
    <row r="184" spans="1:28" ht="12.75" customHeight="1">
      <c r="A184" s="184" t="s">
        <v>21</v>
      </c>
      <c r="B184" s="185"/>
      <c r="C184" s="185">
        <v>8</v>
      </c>
      <c r="D184" s="197"/>
      <c r="G184" s="19"/>
      <c r="H184" s="19"/>
      <c r="I184" s="110"/>
      <c r="J184" s="110"/>
      <c r="K184" s="110"/>
      <c r="L184" s="19"/>
      <c r="M184" s="19"/>
      <c r="N184" s="19"/>
      <c r="O184" s="19"/>
      <c r="P184" s="19"/>
      <c r="Q184" s="110"/>
      <c r="R184" s="110"/>
      <c r="S184" s="110"/>
      <c r="T184" s="19"/>
      <c r="U184" s="19"/>
      <c r="V184" s="19"/>
      <c r="W184" s="19"/>
      <c r="X184" s="19"/>
      <c r="Y184" s="110"/>
      <c r="Z184" s="110"/>
      <c r="AA184" s="110"/>
      <c r="AB184" s="19"/>
    </row>
    <row r="185" spans="1:28" ht="12.75">
      <c r="A185" s="184" t="s">
        <v>87</v>
      </c>
      <c r="B185" s="185"/>
      <c r="C185" s="185">
        <v>2</v>
      </c>
      <c r="D185" s="197"/>
      <c r="G185" s="19"/>
      <c r="H185" s="19"/>
      <c r="I185" s="110"/>
      <c r="J185" s="110"/>
      <c r="K185" s="110"/>
      <c r="L185" s="19"/>
      <c r="M185" s="19"/>
      <c r="N185" s="19"/>
      <c r="O185" s="19"/>
      <c r="P185" s="19"/>
      <c r="Q185" s="110"/>
      <c r="R185" s="110"/>
      <c r="S185" s="110"/>
      <c r="T185" s="19"/>
      <c r="U185" s="19"/>
      <c r="V185" s="19"/>
      <c r="W185" s="19"/>
      <c r="X185" s="19"/>
      <c r="Y185" s="110"/>
      <c r="Z185" s="110"/>
      <c r="AA185" s="110"/>
      <c r="AB185" s="19"/>
    </row>
    <row r="186" spans="1:28" ht="12.75">
      <c r="A186" s="184" t="s">
        <v>22</v>
      </c>
      <c r="B186" s="185"/>
      <c r="C186" s="185">
        <v>6</v>
      </c>
      <c r="D186" s="19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</row>
    <row r="187" spans="1:28" ht="12.75" customHeight="1" thickBot="1">
      <c r="A187" s="193" t="s">
        <v>89</v>
      </c>
      <c r="B187" s="194"/>
      <c r="C187" s="194">
        <v>4</v>
      </c>
      <c r="D187" s="198"/>
      <c r="G187" s="110"/>
      <c r="H187" s="19"/>
      <c r="I187" s="109"/>
      <c r="J187" s="110"/>
      <c r="K187" s="110"/>
      <c r="L187" s="19"/>
      <c r="M187" s="109"/>
      <c r="N187" s="110"/>
      <c r="O187" s="110"/>
      <c r="P187" s="19"/>
      <c r="Q187" s="109"/>
      <c r="R187" s="110"/>
      <c r="S187" s="110"/>
      <c r="T187" s="19"/>
      <c r="U187" s="109"/>
      <c r="V187" s="110"/>
      <c r="W187" s="110"/>
      <c r="X187" s="19"/>
      <c r="Y187" s="109"/>
      <c r="Z187" s="110"/>
      <c r="AA187" s="110"/>
      <c r="AB187" s="19"/>
    </row>
    <row r="188" spans="1:28" ht="12.75">
      <c r="A188" s="93"/>
      <c r="B188" s="93"/>
      <c r="C188" s="93"/>
      <c r="D188" s="93"/>
      <c r="G188" s="110"/>
      <c r="H188" s="19"/>
      <c r="I188" s="109"/>
      <c r="J188" s="110"/>
      <c r="K188" s="110"/>
      <c r="L188" s="19"/>
      <c r="M188" s="109"/>
      <c r="N188" s="110"/>
      <c r="O188" s="110"/>
      <c r="P188" s="19"/>
      <c r="Q188" s="109"/>
      <c r="R188" s="110"/>
      <c r="S188" s="110"/>
      <c r="T188" s="19"/>
      <c r="U188" s="109"/>
      <c r="V188" s="110"/>
      <c r="W188" s="110"/>
      <c r="X188" s="19"/>
      <c r="Y188" s="109"/>
      <c r="Z188" s="110"/>
      <c r="AA188" s="110"/>
      <c r="AB188" s="19"/>
    </row>
    <row r="189" spans="1:28" ht="12.75">
      <c r="A189" s="20"/>
      <c r="B189" s="19"/>
      <c r="C189" s="19"/>
      <c r="D189" s="19"/>
      <c r="E189" s="20"/>
      <c r="F189" s="19"/>
      <c r="G189" s="19"/>
      <c r="H189" s="19"/>
      <c r="I189" s="20"/>
      <c r="J189" s="19"/>
      <c r="K189" s="19"/>
      <c r="L189" s="19"/>
      <c r="M189" s="20"/>
      <c r="N189" s="19"/>
      <c r="O189" s="19"/>
      <c r="P189" s="19"/>
      <c r="Q189" s="20"/>
      <c r="R189" s="19"/>
      <c r="S189" s="19"/>
      <c r="T189" s="19"/>
      <c r="U189" s="20"/>
      <c r="V189" s="19"/>
      <c r="W189" s="19"/>
      <c r="X189" s="19"/>
      <c r="Y189" s="20"/>
      <c r="Z189" s="19"/>
      <c r="AA189" s="19"/>
      <c r="AB189" s="19"/>
    </row>
    <row r="190" spans="1:28" ht="12.75">
      <c r="A190" s="20"/>
      <c r="B190" s="19"/>
      <c r="C190" s="19"/>
      <c r="D190" s="19"/>
      <c r="E190" s="20"/>
      <c r="F190" s="19"/>
      <c r="G190" s="19"/>
      <c r="H190" s="19"/>
      <c r="I190" s="20"/>
      <c r="J190" s="19"/>
      <c r="K190" s="19"/>
      <c r="L190" s="19"/>
      <c r="M190" s="20"/>
      <c r="N190" s="19"/>
      <c r="O190" s="19"/>
      <c r="P190" s="19"/>
      <c r="Q190" s="20"/>
      <c r="R190" s="19"/>
      <c r="S190" s="19"/>
      <c r="T190" s="19"/>
      <c r="U190" s="20"/>
      <c r="V190" s="19"/>
      <c r="W190" s="19"/>
      <c r="X190" s="19"/>
      <c r="Y190" s="20"/>
      <c r="Z190" s="19"/>
      <c r="AA190" s="19"/>
      <c r="AB190" s="19"/>
    </row>
    <row r="191" spans="1:28" ht="12.75">
      <c r="A191" s="20"/>
      <c r="B191" s="19"/>
      <c r="C191" s="19"/>
      <c r="D191" s="19"/>
      <c r="E191" s="20"/>
      <c r="F191" s="19"/>
      <c r="G191" s="19"/>
      <c r="H191" s="19"/>
      <c r="I191" s="20"/>
      <c r="J191" s="19"/>
      <c r="K191" s="19"/>
      <c r="L191" s="19"/>
      <c r="M191" s="20"/>
      <c r="N191" s="19"/>
      <c r="O191" s="19"/>
      <c r="P191" s="19"/>
      <c r="Q191" s="20"/>
      <c r="R191" s="19"/>
      <c r="S191" s="19"/>
      <c r="T191" s="19"/>
      <c r="U191" s="20"/>
      <c r="V191" s="19"/>
      <c r="W191" s="19"/>
      <c r="X191" s="19"/>
      <c r="Y191" s="20"/>
      <c r="Z191" s="19"/>
      <c r="AA191" s="19"/>
      <c r="AB191" s="19"/>
    </row>
    <row r="192" spans="1:28" ht="12.75">
      <c r="A192" s="20"/>
      <c r="B192" s="19"/>
      <c r="C192" s="19"/>
      <c r="D192" s="19"/>
      <c r="E192" s="20"/>
      <c r="F192" s="19"/>
      <c r="G192" s="19"/>
      <c r="H192" s="19"/>
      <c r="I192" s="20"/>
      <c r="J192" s="19"/>
      <c r="K192" s="19"/>
      <c r="L192" s="19"/>
      <c r="M192" s="20"/>
      <c r="N192" s="19"/>
      <c r="O192" s="19"/>
      <c r="P192" s="19"/>
      <c r="Q192" s="20"/>
      <c r="R192" s="19"/>
      <c r="S192" s="19"/>
      <c r="T192" s="19"/>
      <c r="U192" s="20"/>
      <c r="V192" s="19"/>
      <c r="W192" s="19"/>
      <c r="X192" s="19"/>
      <c r="Y192" s="20"/>
      <c r="Z192" s="19"/>
      <c r="AA192" s="19"/>
      <c r="AB192" s="19"/>
    </row>
    <row r="193" spans="1:28" ht="12.75">
      <c r="A193" s="19"/>
      <c r="B193" s="19"/>
      <c r="C193" s="19"/>
      <c r="D193" s="19"/>
      <c r="E193" s="20"/>
      <c r="F193" s="19"/>
      <c r="G193" s="19"/>
      <c r="H193" s="19"/>
      <c r="I193" s="20"/>
      <c r="J193" s="19"/>
      <c r="K193" s="19"/>
      <c r="L193" s="19"/>
      <c r="M193" s="20"/>
      <c r="N193" s="19"/>
      <c r="O193" s="19"/>
      <c r="P193" s="19"/>
      <c r="Q193" s="20"/>
      <c r="R193" s="19"/>
      <c r="S193" s="19"/>
      <c r="T193" s="19"/>
      <c r="U193" s="20"/>
      <c r="V193" s="19"/>
      <c r="W193" s="19"/>
      <c r="X193" s="19"/>
      <c r="Y193" s="20"/>
      <c r="Z193" s="19"/>
      <c r="AA193" s="19"/>
      <c r="AB193" s="19"/>
    </row>
    <row r="194" spans="1:28" ht="12.75">
      <c r="A194" s="19"/>
      <c r="B194" s="19"/>
      <c r="C194" s="19"/>
      <c r="D194" s="19"/>
      <c r="E194" s="20"/>
      <c r="F194" s="19"/>
      <c r="G194" s="19"/>
      <c r="H194" s="19"/>
      <c r="I194" s="20"/>
      <c r="J194" s="19"/>
      <c r="K194" s="19"/>
      <c r="L194" s="19"/>
      <c r="M194" s="20"/>
      <c r="N194" s="19"/>
      <c r="O194" s="19"/>
      <c r="P194" s="19"/>
      <c r="Q194" s="20"/>
      <c r="R194" s="19"/>
      <c r="S194" s="19"/>
      <c r="T194" s="19"/>
      <c r="U194" s="20"/>
      <c r="V194" s="19"/>
      <c r="W194" s="19"/>
      <c r="X194" s="19"/>
      <c r="Y194" s="20"/>
      <c r="Z194" s="19"/>
      <c r="AA194" s="19"/>
      <c r="AB194" s="19"/>
    </row>
    <row r="195" spans="1:28" ht="12.75">
      <c r="A195" s="19"/>
      <c r="B195" s="19"/>
      <c r="C195" s="19"/>
      <c r="D195" s="19"/>
      <c r="E195" s="20"/>
      <c r="F195" s="19"/>
      <c r="G195" s="19"/>
      <c r="H195" s="19"/>
      <c r="I195" s="20"/>
      <c r="J195" s="19"/>
      <c r="K195" s="19"/>
      <c r="L195" s="19"/>
      <c r="M195" s="20"/>
      <c r="N195" s="19"/>
      <c r="O195" s="19"/>
      <c r="P195" s="19"/>
      <c r="Q195" s="19"/>
      <c r="R195" s="19"/>
      <c r="S195" s="19"/>
      <c r="T195" s="19"/>
      <c r="U195" s="20"/>
      <c r="V195" s="19"/>
      <c r="W195" s="19"/>
      <c r="X195" s="19"/>
      <c r="Y195" s="19"/>
      <c r="Z195" s="19"/>
      <c r="AA195" s="19"/>
      <c r="AB195" s="19"/>
    </row>
    <row r="196" spans="1:28" ht="12.75">
      <c r="A196" s="19"/>
      <c r="B196" s="19"/>
      <c r="C196" s="19"/>
      <c r="D196" s="19"/>
      <c r="E196" s="20"/>
      <c r="F196" s="19"/>
      <c r="G196" s="19"/>
      <c r="H196" s="19"/>
      <c r="I196" s="20"/>
      <c r="J196" s="19"/>
      <c r="K196" s="19"/>
      <c r="L196" s="19"/>
      <c r="M196" s="20"/>
      <c r="N196" s="19"/>
      <c r="O196" s="19"/>
      <c r="P196" s="19"/>
      <c r="Q196" s="19"/>
      <c r="R196" s="19"/>
      <c r="S196" s="19"/>
      <c r="T196" s="19"/>
      <c r="U196" s="20"/>
      <c r="V196" s="19"/>
      <c r="W196" s="19"/>
      <c r="X196" s="19"/>
      <c r="Y196" s="19"/>
      <c r="Z196" s="19"/>
      <c r="AA196" s="19"/>
      <c r="AB196" s="19"/>
    </row>
    <row r="197" spans="1:28" ht="12.75">
      <c r="A197" s="19"/>
      <c r="B197" s="19"/>
      <c r="C197" s="19"/>
      <c r="D197" s="19"/>
      <c r="E197" s="20"/>
      <c r="F197" s="19"/>
      <c r="G197" s="19"/>
      <c r="H197" s="19"/>
      <c r="I197" s="20"/>
      <c r="J197" s="19"/>
      <c r="K197" s="19"/>
      <c r="L197" s="19"/>
      <c r="M197" s="20"/>
      <c r="N197" s="19"/>
      <c r="O197" s="19"/>
      <c r="P197" s="19"/>
      <c r="Q197" s="20"/>
      <c r="R197" s="19"/>
      <c r="S197" s="19"/>
      <c r="T197" s="19"/>
      <c r="U197" s="20"/>
      <c r="V197" s="19"/>
      <c r="W197" s="19"/>
      <c r="X197" s="19"/>
      <c r="Y197" s="20"/>
      <c r="Z197" s="19"/>
      <c r="AA197" s="19"/>
      <c r="AB197" s="19"/>
    </row>
    <row r="198" spans="1:28" ht="12.75">
      <c r="A198" s="19"/>
      <c r="B198" s="19"/>
      <c r="C198" s="19"/>
      <c r="D198" s="19"/>
      <c r="E198" s="20"/>
      <c r="F198" s="19"/>
      <c r="G198" s="19"/>
      <c r="H198" s="19"/>
      <c r="I198" s="20"/>
      <c r="J198" s="19"/>
      <c r="K198" s="19"/>
      <c r="L198" s="19"/>
      <c r="M198" s="20"/>
      <c r="N198" s="19"/>
      <c r="O198" s="19"/>
      <c r="P198" s="19"/>
      <c r="Q198" s="20"/>
      <c r="R198" s="19"/>
      <c r="S198" s="19"/>
      <c r="T198" s="19"/>
      <c r="U198" s="20"/>
      <c r="V198" s="19"/>
      <c r="W198" s="19"/>
      <c r="X198" s="19"/>
      <c r="Y198" s="20"/>
      <c r="Z198" s="19"/>
      <c r="AA198" s="19"/>
      <c r="AB198" s="19"/>
    </row>
    <row r="199" spans="1:28" ht="12.75">
      <c r="A199" s="19"/>
      <c r="B199" s="19"/>
      <c r="C199" s="19"/>
      <c r="D199" s="19"/>
      <c r="E199" s="20"/>
      <c r="F199" s="19"/>
      <c r="G199" s="19"/>
      <c r="H199" s="19"/>
      <c r="I199" s="20"/>
      <c r="J199" s="19"/>
      <c r="K199" s="19"/>
      <c r="L199" s="19"/>
      <c r="M199" s="20"/>
      <c r="N199" s="19"/>
      <c r="O199" s="19"/>
      <c r="P199" s="19"/>
      <c r="Q199" s="20"/>
      <c r="R199" s="19"/>
      <c r="S199" s="19"/>
      <c r="T199" s="19"/>
      <c r="U199" s="20"/>
      <c r="V199" s="19"/>
      <c r="W199" s="19"/>
      <c r="X199" s="19"/>
      <c r="Y199" s="20"/>
      <c r="Z199" s="19"/>
      <c r="AA199" s="19"/>
      <c r="AB199" s="19"/>
    </row>
    <row r="200" spans="1:28" ht="12.75">
      <c r="A200" s="19"/>
      <c r="B200" s="19"/>
      <c r="C200" s="19"/>
      <c r="D200" s="19"/>
      <c r="E200" s="20"/>
      <c r="F200" s="19"/>
      <c r="G200" s="19"/>
      <c r="H200" s="19"/>
      <c r="I200" s="19"/>
      <c r="J200" s="19"/>
      <c r="K200" s="19"/>
      <c r="L200" s="19"/>
      <c r="M200" s="20"/>
      <c r="N200" s="19"/>
      <c r="O200" s="19"/>
      <c r="P200" s="19"/>
      <c r="Q200" s="20"/>
      <c r="R200" s="19"/>
      <c r="S200" s="19"/>
      <c r="T200" s="19"/>
      <c r="U200" s="20"/>
      <c r="V200" s="19"/>
      <c r="W200" s="19"/>
      <c r="X200" s="19"/>
      <c r="Y200" s="20"/>
      <c r="Z200" s="19"/>
      <c r="AA200" s="19"/>
      <c r="AB200" s="19"/>
    </row>
    <row r="201" spans="1:28" ht="12.75">
      <c r="A201" s="19"/>
      <c r="B201" s="19"/>
      <c r="C201" s="19"/>
      <c r="D201" s="19"/>
      <c r="E201" s="20"/>
      <c r="F201" s="19"/>
      <c r="G201" s="19"/>
      <c r="H201" s="19"/>
      <c r="I201" s="20"/>
      <c r="J201" s="19"/>
      <c r="K201" s="19"/>
      <c r="L201" s="19"/>
      <c r="M201" s="20"/>
      <c r="N201" s="19"/>
      <c r="O201" s="111"/>
      <c r="P201" s="19"/>
      <c r="Q201" s="20"/>
      <c r="R201" s="19"/>
      <c r="S201" s="19"/>
      <c r="T201" s="19"/>
      <c r="U201" s="20"/>
      <c r="V201" s="19"/>
      <c r="W201" s="19"/>
      <c r="X201" s="19"/>
      <c r="Y201" s="20"/>
      <c r="Z201" s="19"/>
      <c r="AA201" s="19"/>
      <c r="AB201" s="19"/>
    </row>
    <row r="202" spans="1:28" ht="12.75">
      <c r="A202" s="19"/>
      <c r="B202" s="19"/>
      <c r="C202" s="19"/>
      <c r="D202" s="19"/>
      <c r="E202" s="20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</row>
    <row r="203" spans="1:28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  <c r="R203" s="19"/>
      <c r="S203" s="19"/>
      <c r="T203" s="19"/>
      <c r="U203" s="20"/>
      <c r="V203" s="19"/>
      <c r="W203" s="19"/>
      <c r="X203" s="19"/>
      <c r="Y203" s="19"/>
      <c r="Z203" s="19"/>
      <c r="AA203" s="19"/>
      <c r="AB203" s="19"/>
    </row>
    <row r="204" spans="1:28" ht="12.75">
      <c r="A204" s="19"/>
      <c r="B204" s="19"/>
      <c r="C204" s="19"/>
      <c r="D204" s="19"/>
      <c r="E204" s="20"/>
      <c r="F204" s="19"/>
      <c r="G204" s="19"/>
      <c r="H204" s="19"/>
      <c r="I204" s="20"/>
      <c r="J204" s="19"/>
      <c r="K204" s="19"/>
      <c r="L204" s="19"/>
      <c r="M204" s="20"/>
      <c r="N204" s="19"/>
      <c r="O204" s="19"/>
      <c r="P204" s="19"/>
      <c r="Q204" s="20"/>
      <c r="R204" s="19"/>
      <c r="S204" s="19"/>
      <c r="T204" s="19"/>
      <c r="U204" s="20"/>
      <c r="V204" s="19"/>
      <c r="W204" s="19"/>
      <c r="X204" s="19"/>
      <c r="Y204" s="20"/>
      <c r="Z204" s="19"/>
      <c r="AA204" s="19"/>
      <c r="AB204" s="19"/>
    </row>
    <row r="205" spans="5:28" ht="12.75">
      <c r="E205" s="8"/>
      <c r="F205" s="5"/>
      <c r="G205" s="5"/>
      <c r="I205" s="8"/>
      <c r="J205" s="5"/>
      <c r="K205" s="5"/>
      <c r="L205" s="19"/>
      <c r="M205" s="20"/>
      <c r="N205" s="19"/>
      <c r="O205" s="19"/>
      <c r="P205" s="19"/>
      <c r="Q205" s="20"/>
      <c r="R205" s="19"/>
      <c r="S205" s="19"/>
      <c r="T205" s="19"/>
      <c r="U205" s="20"/>
      <c r="V205" s="19"/>
      <c r="W205" s="19"/>
      <c r="X205" s="19"/>
      <c r="Y205" s="20"/>
      <c r="Z205" s="19"/>
      <c r="AA205" s="19"/>
      <c r="AB205" s="19"/>
    </row>
    <row r="206" spans="5:28" ht="12.75">
      <c r="E206" s="8"/>
      <c r="F206" s="5"/>
      <c r="G206" s="5"/>
      <c r="I206" s="8"/>
      <c r="J206" s="5"/>
      <c r="K206" s="5"/>
      <c r="L206" s="66"/>
      <c r="M206" s="20"/>
      <c r="N206" s="19"/>
      <c r="O206" s="19"/>
      <c r="P206" s="66"/>
      <c r="Q206" s="20"/>
      <c r="R206" s="19"/>
      <c r="S206" s="19"/>
      <c r="T206" s="66"/>
      <c r="U206" s="20"/>
      <c r="V206" s="19"/>
      <c r="W206" s="19"/>
      <c r="X206" s="66"/>
      <c r="Y206" s="20"/>
      <c r="Z206" s="19"/>
      <c r="AA206" s="19"/>
      <c r="AB206" s="66"/>
    </row>
    <row r="207" spans="5:28" ht="12.75">
      <c r="E207" s="8"/>
      <c r="F207" s="5"/>
      <c r="G207" s="5"/>
      <c r="I207" s="8"/>
      <c r="J207" s="5"/>
      <c r="K207" s="5"/>
      <c r="L207" s="66"/>
      <c r="M207" s="20"/>
      <c r="N207" s="19"/>
      <c r="O207" s="19"/>
      <c r="P207" s="66"/>
      <c r="Q207" s="20"/>
      <c r="R207" s="19"/>
      <c r="S207" s="19"/>
      <c r="T207" s="66"/>
      <c r="U207" s="20"/>
      <c r="V207" s="19"/>
      <c r="W207" s="19"/>
      <c r="X207" s="66"/>
      <c r="Y207" s="20"/>
      <c r="Z207" s="19"/>
      <c r="AA207" s="19"/>
      <c r="AB207" s="66"/>
    </row>
    <row r="208" spans="6:28" ht="12.75">
      <c r="F208" s="5"/>
      <c r="G208" s="5"/>
      <c r="H208" s="5"/>
      <c r="J208" s="5"/>
      <c r="K208" s="5"/>
      <c r="L208" s="19"/>
      <c r="M208" s="66"/>
      <c r="N208" s="19"/>
      <c r="O208" s="19"/>
      <c r="P208" s="19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</row>
    <row r="209" spans="6:28" ht="12.75">
      <c r="F209" s="8"/>
      <c r="G209" s="5"/>
      <c r="H209" s="5"/>
      <c r="J209" s="5"/>
      <c r="K209" s="5"/>
      <c r="L209" s="19"/>
      <c r="M209" s="66"/>
      <c r="N209" s="19"/>
      <c r="O209" s="19"/>
      <c r="P209" s="19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</row>
    <row r="210" spans="6:28" ht="12.75">
      <c r="F210" s="8"/>
      <c r="G210" s="5"/>
      <c r="H210" s="5"/>
      <c r="J210" s="5"/>
      <c r="K210" s="5"/>
      <c r="L210" s="19"/>
      <c r="M210" s="66"/>
      <c r="N210" s="19"/>
      <c r="O210" s="19"/>
      <c r="P210" s="19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</row>
    <row r="211" spans="6:28" ht="12.75">
      <c r="F211" s="8"/>
      <c r="G211" s="5"/>
      <c r="H211" s="5"/>
      <c r="J211" s="5"/>
      <c r="K211" s="5"/>
      <c r="L211" s="19"/>
      <c r="M211" s="66"/>
      <c r="N211" s="19"/>
      <c r="O211" s="19"/>
      <c r="P211" s="19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</row>
    <row r="212" spans="6:16" ht="12.75">
      <c r="F212" s="8"/>
      <c r="G212" s="5"/>
      <c r="H212" s="5"/>
      <c r="J212" s="5"/>
      <c r="K212" s="5"/>
      <c r="L212" s="5"/>
      <c r="N212" s="5"/>
      <c r="O212" s="5"/>
      <c r="P212" s="5"/>
    </row>
    <row r="213" spans="6:16" ht="12.75">
      <c r="F213" s="8"/>
      <c r="G213" s="5"/>
      <c r="H213" s="5"/>
      <c r="J213" s="5"/>
      <c r="K213" s="5"/>
      <c r="L213" s="5"/>
      <c r="N213" s="5"/>
      <c r="O213" s="5"/>
      <c r="P213" s="5"/>
    </row>
    <row r="214" spans="6:16" ht="12.75">
      <c r="F214" s="5"/>
      <c r="G214" s="5"/>
      <c r="H214" s="5"/>
      <c r="J214" s="5"/>
      <c r="K214" s="5"/>
      <c r="L214" s="5"/>
      <c r="N214" s="5"/>
      <c r="O214" s="5"/>
      <c r="P214" s="5"/>
    </row>
    <row r="215" spans="6:16" ht="12.75">
      <c r="F215" s="5"/>
      <c r="G215" s="5"/>
      <c r="H215" s="5"/>
      <c r="J215" s="5"/>
      <c r="K215" s="5"/>
      <c r="L215" s="5"/>
      <c r="N215" s="39"/>
      <c r="O215" s="5"/>
      <c r="P215" s="5"/>
    </row>
    <row r="216" spans="6:16" ht="12.75">
      <c r="F216" s="8"/>
      <c r="G216" s="5"/>
      <c r="H216" s="5"/>
      <c r="J216" s="5"/>
      <c r="K216" s="5"/>
      <c r="L216" s="5"/>
      <c r="N216" s="5"/>
      <c r="O216" s="5"/>
      <c r="P216" s="5"/>
    </row>
    <row r="217" spans="6:16" ht="12.75">
      <c r="F217" s="8"/>
      <c r="G217" s="5"/>
      <c r="H217" s="5"/>
      <c r="J217" s="5"/>
      <c r="K217" s="5"/>
      <c r="L217" s="5"/>
      <c r="N217" s="5"/>
      <c r="O217" s="5"/>
      <c r="P217" s="5"/>
    </row>
    <row r="218" spans="6:16" ht="12.75">
      <c r="F218" s="8"/>
      <c r="G218" s="5"/>
      <c r="H218" s="5"/>
      <c r="J218" s="5"/>
      <c r="K218" s="5"/>
      <c r="L218" s="5"/>
      <c r="N218" s="5"/>
      <c r="O218" s="5"/>
      <c r="P218" s="5"/>
    </row>
    <row r="219" spans="6:16" ht="12.75">
      <c r="F219" s="8"/>
      <c r="G219" s="5"/>
      <c r="H219" s="5"/>
      <c r="J219" s="5"/>
      <c r="K219" s="5"/>
      <c r="L219" s="5"/>
      <c r="N219" s="5"/>
      <c r="O219" s="5"/>
      <c r="P219" s="5"/>
    </row>
    <row r="220" spans="6:16" ht="12.75">
      <c r="F220" s="8"/>
      <c r="G220" s="5"/>
      <c r="H220" s="5"/>
      <c r="J220" s="5"/>
      <c r="K220" s="5"/>
      <c r="L220" s="5"/>
      <c r="N220" s="5"/>
      <c r="O220" s="5"/>
      <c r="P220" s="5"/>
    </row>
    <row r="221" spans="6:16" ht="12.75">
      <c r="F221" s="5"/>
      <c r="G221" s="5"/>
      <c r="H221" s="5"/>
      <c r="J221" s="5"/>
      <c r="K221" s="5"/>
      <c r="L221" s="5"/>
      <c r="N221" s="5"/>
      <c r="O221" s="5"/>
      <c r="P221" s="5"/>
    </row>
    <row r="222" spans="10:16" ht="12.75">
      <c r="J222" s="5"/>
      <c r="K222" s="5"/>
      <c r="L222" s="5"/>
      <c r="N222" s="5"/>
      <c r="O222" s="5"/>
      <c r="P222" s="5"/>
    </row>
    <row r="223" spans="10:16" ht="12.75">
      <c r="J223" s="5"/>
      <c r="K223" s="5"/>
      <c r="L223" s="5"/>
      <c r="N223" s="5"/>
      <c r="O223" s="5"/>
      <c r="P223" s="5"/>
    </row>
    <row r="224" spans="10:16" ht="12.75">
      <c r="J224" s="5"/>
      <c r="K224" s="5"/>
      <c r="L224" s="5"/>
      <c r="N224" s="5"/>
      <c r="O224" s="5"/>
      <c r="P224" s="5"/>
    </row>
    <row r="225" spans="10:16" ht="12.75">
      <c r="J225" s="5"/>
      <c r="K225" s="5"/>
      <c r="L225" s="5"/>
      <c r="N225" s="5"/>
      <c r="O225" s="5"/>
      <c r="P225" s="5"/>
    </row>
    <row r="226" spans="10:16" ht="12.75">
      <c r="J226" s="5"/>
      <c r="K226" s="5"/>
      <c r="L226" s="5"/>
      <c r="N226" s="5"/>
      <c r="O226" s="5"/>
      <c r="P226" s="5"/>
    </row>
    <row r="227" spans="10:16" ht="12.75">
      <c r="J227" s="5"/>
      <c r="K227" s="5"/>
      <c r="L227" s="5"/>
      <c r="N227" s="5"/>
      <c r="O227" s="5"/>
      <c r="P227" s="5"/>
    </row>
    <row r="228" spans="10:16" ht="12.75">
      <c r="J228" s="5"/>
      <c r="K228" s="5"/>
      <c r="L228" s="5"/>
      <c r="N228" s="5"/>
      <c r="O228" s="5"/>
      <c r="P228" s="5"/>
    </row>
    <row r="229" spans="10:16" ht="12.75">
      <c r="J229" s="5"/>
      <c r="K229" s="5"/>
      <c r="L229" s="5"/>
      <c r="N229" s="5"/>
      <c r="O229" s="5"/>
      <c r="P229" s="5"/>
    </row>
    <row r="230" spans="10:16" ht="12.75">
      <c r="J230" s="5"/>
      <c r="K230" s="5"/>
      <c r="L230" s="5"/>
      <c r="N230" s="5"/>
      <c r="O230" s="5"/>
      <c r="P230" s="5"/>
    </row>
    <row r="231" spans="10:16" ht="12.75">
      <c r="J231" s="5"/>
      <c r="K231" s="5"/>
      <c r="L231" s="5"/>
      <c r="N231" s="5"/>
      <c r="O231" s="5"/>
      <c r="P231" s="5"/>
    </row>
    <row r="232" spans="10:16" ht="12.75">
      <c r="J232" s="5"/>
      <c r="K232" s="5"/>
      <c r="L232" s="5"/>
      <c r="N232" s="5"/>
      <c r="O232" s="5"/>
      <c r="P232" s="5"/>
    </row>
    <row r="233" spans="10:16" ht="12.75">
      <c r="J233" s="5"/>
      <c r="K233" s="5"/>
      <c r="L233" s="5"/>
      <c r="N233" s="5"/>
      <c r="O233" s="5"/>
      <c r="P233" s="5"/>
    </row>
    <row r="234" spans="10:16" ht="12.75">
      <c r="J234" s="5"/>
      <c r="K234" s="5"/>
      <c r="L234" s="5"/>
      <c r="N234" s="5"/>
      <c r="O234" s="5"/>
      <c r="P234" s="5"/>
    </row>
    <row r="235" spans="10:16" ht="12.75">
      <c r="J235" s="5"/>
      <c r="K235" s="5"/>
      <c r="L235" s="5"/>
      <c r="N235" s="5"/>
      <c r="O235" s="5"/>
      <c r="P235" s="5"/>
    </row>
    <row r="236" spans="10:16" ht="12.75">
      <c r="J236" s="5"/>
      <c r="K236" s="5"/>
      <c r="L236" s="5"/>
      <c r="N236" s="5"/>
      <c r="O236" s="5"/>
      <c r="P236" s="5"/>
    </row>
    <row r="237" spans="10:16" ht="12.75">
      <c r="J237" s="5"/>
      <c r="K237" s="5"/>
      <c r="L237" s="5"/>
      <c r="N237" s="5"/>
      <c r="O237" s="5"/>
      <c r="P237" s="5"/>
    </row>
    <row r="238" spans="10:16" ht="12.75">
      <c r="J238" s="5"/>
      <c r="K238" s="5"/>
      <c r="L238" s="5"/>
      <c r="N238" s="5"/>
      <c r="O238" s="5"/>
      <c r="P238" s="5"/>
    </row>
    <row r="239" spans="10:16" ht="12.75">
      <c r="J239" s="5"/>
      <c r="K239" s="5"/>
      <c r="L239" s="5"/>
      <c r="N239" s="5"/>
      <c r="O239" s="5"/>
      <c r="P239" s="5"/>
    </row>
    <row r="240" spans="10:16" ht="12.75">
      <c r="J240" s="5"/>
      <c r="K240" s="5"/>
      <c r="L240" s="5"/>
      <c r="N240" s="5"/>
      <c r="O240" s="5"/>
      <c r="P240" s="5"/>
    </row>
    <row r="241" spans="10:16" ht="12.75">
      <c r="J241" s="5"/>
      <c r="K241" s="5"/>
      <c r="L241" s="5"/>
      <c r="N241" s="5"/>
      <c r="O241" s="5"/>
      <c r="P241" s="5"/>
    </row>
    <row r="242" spans="10:16" ht="12.75">
      <c r="J242" s="5"/>
      <c r="K242" s="5"/>
      <c r="L242" s="5"/>
      <c r="N242" s="5"/>
      <c r="O242" s="5"/>
      <c r="P242" s="5"/>
    </row>
    <row r="243" spans="10:16" ht="12.75">
      <c r="J243" s="5"/>
      <c r="K243" s="5"/>
      <c r="L243" s="5"/>
      <c r="N243" s="5"/>
      <c r="O243" s="5"/>
      <c r="P243" s="5"/>
    </row>
    <row r="244" spans="10:16" ht="12.75">
      <c r="J244" s="5"/>
      <c r="K244" s="5"/>
      <c r="L244" s="5"/>
      <c r="N244" s="5"/>
      <c r="O244" s="5"/>
      <c r="P244" s="5"/>
    </row>
    <row r="245" spans="10:16" ht="12.75">
      <c r="J245" s="5"/>
      <c r="K245" s="5"/>
      <c r="L245" s="5"/>
      <c r="N245" s="5"/>
      <c r="O245" s="5"/>
      <c r="P245" s="5"/>
    </row>
    <row r="246" spans="10:16" ht="12.75">
      <c r="J246" s="5"/>
      <c r="K246" s="5"/>
      <c r="L246" s="5"/>
      <c r="N246" s="5"/>
      <c r="O246" s="5"/>
      <c r="P246" s="5"/>
    </row>
    <row r="247" spans="10:16" ht="12.75">
      <c r="J247" s="5"/>
      <c r="K247" s="5"/>
      <c r="L247" s="5"/>
      <c r="N247" s="5"/>
      <c r="O247" s="5"/>
      <c r="P247" s="5"/>
    </row>
    <row r="248" spans="10:16" ht="12.75">
      <c r="J248" s="5"/>
      <c r="K248" s="5"/>
      <c r="L248" s="5"/>
      <c r="N248" s="5"/>
      <c r="O248" s="5"/>
      <c r="P248" s="5"/>
    </row>
    <row r="249" spans="10:16" ht="12.75">
      <c r="J249" s="5"/>
      <c r="K249" s="5"/>
      <c r="L249" s="5"/>
      <c r="N249" s="5"/>
      <c r="O249" s="5"/>
      <c r="P249" s="5"/>
    </row>
    <row r="250" spans="10:16" ht="12.75">
      <c r="J250" s="5"/>
      <c r="K250" s="5"/>
      <c r="L250" s="5"/>
      <c r="N250" s="5"/>
      <c r="O250" s="5"/>
      <c r="P250" s="5"/>
    </row>
    <row r="251" spans="10:16" ht="12.75">
      <c r="J251" s="5"/>
      <c r="K251" s="5"/>
      <c r="L251" s="5"/>
      <c r="N251" s="5"/>
      <c r="O251" s="5"/>
      <c r="P251" s="5"/>
    </row>
    <row r="252" spans="10:16" ht="12.75">
      <c r="J252" s="5"/>
      <c r="K252" s="5"/>
      <c r="L252" s="5"/>
      <c r="N252" s="5"/>
      <c r="O252" s="5"/>
      <c r="P252" s="5"/>
    </row>
    <row r="253" spans="10:16" ht="12.75">
      <c r="J253" s="5"/>
      <c r="K253" s="5"/>
      <c r="L253" s="5"/>
      <c r="N253" s="5"/>
      <c r="O253" s="5"/>
      <c r="P253" s="5"/>
    </row>
    <row r="254" spans="10:16" ht="12.75">
      <c r="J254" s="5"/>
      <c r="K254" s="5"/>
      <c r="L254" s="5"/>
      <c r="N254" s="5"/>
      <c r="O254" s="5"/>
      <c r="P254" s="5"/>
    </row>
    <row r="255" spans="10:16" ht="12.75">
      <c r="J255" s="5"/>
      <c r="K255" s="5"/>
      <c r="L255" s="5"/>
      <c r="N255" s="5"/>
      <c r="O255" s="5"/>
      <c r="P255" s="5"/>
    </row>
    <row r="256" spans="10:16" ht="12.75">
      <c r="J256" s="5"/>
      <c r="K256" s="5"/>
      <c r="L256" s="5"/>
      <c r="N256" s="5"/>
      <c r="O256" s="5"/>
      <c r="P256" s="5"/>
    </row>
    <row r="257" spans="10:16" ht="12.75">
      <c r="J257" s="5"/>
      <c r="K257" s="5"/>
      <c r="L257" s="5"/>
      <c r="N257" s="5"/>
      <c r="O257" s="5"/>
      <c r="P257" s="5"/>
    </row>
    <row r="258" spans="10:16" ht="12.75">
      <c r="J258" s="5"/>
      <c r="K258" s="5"/>
      <c r="L258" s="5"/>
      <c r="N258" s="5"/>
      <c r="O258" s="5"/>
      <c r="P258" s="5"/>
    </row>
    <row r="259" spans="10:16" ht="12.75">
      <c r="J259" s="5"/>
      <c r="K259" s="5"/>
      <c r="L259" s="5"/>
      <c r="N259" s="5"/>
      <c r="O259" s="5"/>
      <c r="P259" s="5"/>
    </row>
    <row r="260" spans="10:16" ht="12.75">
      <c r="J260" s="5"/>
      <c r="K260" s="5"/>
      <c r="L260" s="5"/>
      <c r="N260" s="5"/>
      <c r="O260" s="5"/>
      <c r="P260" s="5"/>
    </row>
    <row r="261" spans="10:16" ht="12.75">
      <c r="J261" s="5"/>
      <c r="K261" s="5"/>
      <c r="L261" s="5"/>
      <c r="N261" s="5"/>
      <c r="O261" s="5"/>
      <c r="P261" s="5"/>
    </row>
    <row r="262" spans="10:16" ht="12.75">
      <c r="J262" s="5"/>
      <c r="K262" s="5"/>
      <c r="L262" s="5"/>
      <c r="N262" s="5"/>
      <c r="O262" s="5"/>
      <c r="P262" s="5"/>
    </row>
    <row r="263" spans="10:16" ht="12.75">
      <c r="J263" s="5"/>
      <c r="K263" s="5"/>
      <c r="L263" s="5"/>
      <c r="N263" s="5"/>
      <c r="O263" s="5"/>
      <c r="P263" s="5"/>
    </row>
    <row r="264" spans="10:16" ht="12.75">
      <c r="J264" s="5"/>
      <c r="K264" s="5"/>
      <c r="L264" s="5"/>
      <c r="N264" s="5"/>
      <c r="O264" s="5"/>
      <c r="P264" s="5"/>
    </row>
    <row r="265" spans="10:16" ht="12.75">
      <c r="J265" s="5"/>
      <c r="K265" s="5"/>
      <c r="L265" s="5"/>
      <c r="N265" s="5"/>
      <c r="O265" s="5"/>
      <c r="P265" s="5"/>
    </row>
    <row r="266" spans="10:16" ht="12.75">
      <c r="J266" s="5"/>
      <c r="K266" s="5"/>
      <c r="L266" s="5"/>
      <c r="N266" s="5"/>
      <c r="O266" s="5"/>
      <c r="P266" s="5"/>
    </row>
    <row r="267" spans="10:16" ht="12.75">
      <c r="J267" s="5"/>
      <c r="K267" s="5"/>
      <c r="L267" s="5"/>
      <c r="N267" s="5"/>
      <c r="O267" s="5"/>
      <c r="P267" s="5"/>
    </row>
    <row r="268" spans="10:16" ht="12.75">
      <c r="J268" s="5"/>
      <c r="K268" s="5"/>
      <c r="L268" s="5"/>
      <c r="N268" s="5"/>
      <c r="O268" s="5"/>
      <c r="P268" s="5"/>
    </row>
    <row r="269" spans="10:16" ht="12.75">
      <c r="J269" s="5"/>
      <c r="K269" s="5"/>
      <c r="L269" s="5"/>
      <c r="N269" s="5"/>
      <c r="O269" s="5"/>
      <c r="P269" s="5"/>
    </row>
    <row r="270" spans="10:16" ht="12.75">
      <c r="J270" s="5"/>
      <c r="K270" s="5"/>
      <c r="L270" s="5"/>
      <c r="N270" s="5"/>
      <c r="O270" s="5"/>
      <c r="P270" s="5"/>
    </row>
    <row r="271" spans="10:16" ht="12.75">
      <c r="J271" s="5"/>
      <c r="K271" s="5"/>
      <c r="L271" s="5"/>
      <c r="N271" s="5"/>
      <c r="O271" s="5"/>
      <c r="P271" s="5"/>
    </row>
    <row r="272" spans="10:16" ht="12.75">
      <c r="J272" s="5"/>
      <c r="K272" s="5"/>
      <c r="L272" s="5"/>
      <c r="N272" s="5"/>
      <c r="O272" s="5"/>
      <c r="P272" s="5"/>
    </row>
    <row r="273" spans="10:16" ht="12.75">
      <c r="J273" s="5"/>
      <c r="K273" s="5"/>
      <c r="L273" s="5"/>
      <c r="N273" s="5"/>
      <c r="O273" s="5"/>
      <c r="P273" s="5"/>
    </row>
    <row r="274" spans="10:16" ht="12.75">
      <c r="J274" s="5"/>
      <c r="K274" s="5"/>
      <c r="L274" s="5"/>
      <c r="N274" s="5"/>
      <c r="O274" s="5"/>
      <c r="P274" s="5"/>
    </row>
    <row r="275" spans="10:16" ht="12.75">
      <c r="J275" s="5"/>
      <c r="K275" s="5"/>
      <c r="L275" s="5"/>
      <c r="N275" s="5"/>
      <c r="O275" s="5"/>
      <c r="P275" s="5"/>
    </row>
    <row r="276" spans="10:16" ht="12.75">
      <c r="J276" s="5"/>
      <c r="K276" s="5"/>
      <c r="L276" s="5"/>
      <c r="N276" s="5"/>
      <c r="O276" s="5"/>
      <c r="P276" s="5"/>
    </row>
    <row r="277" spans="10:16" ht="12.75">
      <c r="J277" s="5"/>
      <c r="K277" s="5"/>
      <c r="L277" s="5"/>
      <c r="N277" s="5"/>
      <c r="O277" s="5"/>
      <c r="P277" s="5"/>
    </row>
    <row r="278" spans="10:12" ht="12.75">
      <c r="J278" s="5"/>
      <c r="K278" s="5"/>
      <c r="L278" s="5"/>
    </row>
    <row r="279" spans="10:12" ht="12.75">
      <c r="J279" s="5"/>
      <c r="K279" s="5"/>
      <c r="L279" s="5"/>
    </row>
    <row r="280" spans="10:12" ht="12.75">
      <c r="J280" s="5"/>
      <c r="K280" s="5"/>
      <c r="L280" s="5"/>
    </row>
    <row r="281" spans="10:12" ht="12.75">
      <c r="J281" s="5"/>
      <c r="K281" s="5"/>
      <c r="L281" s="5"/>
    </row>
    <row r="282" spans="10:12" ht="12.75">
      <c r="J282" s="5"/>
      <c r="K282" s="5"/>
      <c r="L282" s="5"/>
    </row>
    <row r="283" spans="10:12" ht="12.75">
      <c r="J283" s="5"/>
      <c r="K283" s="5"/>
      <c r="L283" s="5"/>
    </row>
    <row r="284" spans="10:12" ht="12.75">
      <c r="J284" s="5"/>
      <c r="K284" s="5"/>
      <c r="L284" s="5"/>
    </row>
    <row r="285" spans="10:12" ht="12.75">
      <c r="J285" s="5"/>
      <c r="K285" s="5"/>
      <c r="L285" s="5"/>
    </row>
    <row r="286" spans="10:12" ht="12.75">
      <c r="J286" s="5"/>
      <c r="K286" s="5"/>
      <c r="L286" s="5"/>
    </row>
    <row r="287" spans="10:12" ht="12.75">
      <c r="J287" s="5"/>
      <c r="K287" s="5"/>
      <c r="L287" s="5"/>
    </row>
    <row r="288" spans="10:12" ht="12.75">
      <c r="J288" s="5"/>
      <c r="K288" s="5"/>
      <c r="L288" s="5"/>
    </row>
    <row r="289" spans="10:12" ht="12.75">
      <c r="J289" s="5"/>
      <c r="K289" s="5"/>
      <c r="L289" s="5"/>
    </row>
    <row r="290" spans="10:12" ht="12.75">
      <c r="J290" s="5"/>
      <c r="K290" s="5"/>
      <c r="L290" s="5"/>
    </row>
    <row r="291" spans="10:12" ht="12.75">
      <c r="J291" s="5"/>
      <c r="K291" s="5"/>
      <c r="L291" s="5"/>
    </row>
    <row r="292" spans="10:12" ht="12.75">
      <c r="J292" s="5"/>
      <c r="K292" s="5"/>
      <c r="L292" s="5"/>
    </row>
    <row r="293" spans="10:12" ht="12.75">
      <c r="J293" s="5"/>
      <c r="K293" s="5"/>
      <c r="L293" s="5"/>
    </row>
    <row r="294" spans="10:12" ht="12.75">
      <c r="J294" s="5"/>
      <c r="K294" s="5"/>
      <c r="L294" s="5"/>
    </row>
    <row r="295" spans="10:12" ht="12.75">
      <c r="J295" s="5"/>
      <c r="K295" s="5"/>
      <c r="L295" s="5"/>
    </row>
    <row r="296" spans="10:12" ht="12.75">
      <c r="J296" s="5"/>
      <c r="K296" s="5"/>
      <c r="L296" s="5"/>
    </row>
    <row r="297" spans="10:12" ht="12.75">
      <c r="J297" s="5"/>
      <c r="K297" s="5"/>
      <c r="L297" s="5"/>
    </row>
    <row r="298" spans="10:12" ht="12.75">
      <c r="J298" s="5"/>
      <c r="K298" s="5"/>
      <c r="L298" s="5"/>
    </row>
    <row r="299" spans="10:12" ht="12.75">
      <c r="J299" s="5"/>
      <c r="K299" s="5"/>
      <c r="L299" s="5"/>
    </row>
    <row r="300" spans="10:12" ht="12.75">
      <c r="J300" s="5"/>
      <c r="K300" s="5"/>
      <c r="L300" s="5"/>
    </row>
    <row r="301" spans="10:12" ht="12.75">
      <c r="J301" s="5"/>
      <c r="K301" s="5"/>
      <c r="L301" s="5"/>
    </row>
    <row r="302" spans="10:12" ht="12.75">
      <c r="J302" s="5"/>
      <c r="K302" s="5"/>
      <c r="L302" s="5"/>
    </row>
    <row r="303" spans="10:12" ht="12.75">
      <c r="J303" s="5"/>
      <c r="K303" s="5"/>
      <c r="L303" s="5"/>
    </row>
    <row r="304" spans="10:12" ht="12.75">
      <c r="J304" s="5"/>
      <c r="K304" s="5"/>
      <c r="L304" s="5"/>
    </row>
  </sheetData>
  <sheetProtection/>
  <mergeCells count="101">
    <mergeCell ref="O147:O148"/>
    <mergeCell ref="S147:S148"/>
    <mergeCell ref="G147:G148"/>
    <mergeCell ref="H147:H148"/>
    <mergeCell ref="V147:V148"/>
    <mergeCell ref="W147:W148"/>
    <mergeCell ref="E122:E124"/>
    <mergeCell ref="F122:F124"/>
    <mergeCell ref="U147:U148"/>
    <mergeCell ref="M147:M148"/>
    <mergeCell ref="N147:N148"/>
    <mergeCell ref="L147:L148"/>
    <mergeCell ref="E147:E148"/>
    <mergeCell ref="F147:F148"/>
    <mergeCell ref="X147:X148"/>
    <mergeCell ref="A122:A124"/>
    <mergeCell ref="B122:B124"/>
    <mergeCell ref="H122:H124"/>
    <mergeCell ref="I122:I124"/>
    <mergeCell ref="P147:P148"/>
    <mergeCell ref="Q147:Q148"/>
    <mergeCell ref="T147:T148"/>
    <mergeCell ref="I147:I148"/>
    <mergeCell ref="J147:J148"/>
    <mergeCell ref="A187:B187"/>
    <mergeCell ref="C187:D187"/>
    <mergeCell ref="A185:B185"/>
    <mergeCell ref="C185:D185"/>
    <mergeCell ref="A186:B186"/>
    <mergeCell ref="C186:D186"/>
    <mergeCell ref="A181:B181"/>
    <mergeCell ref="C181:D181"/>
    <mergeCell ref="A182:B182"/>
    <mergeCell ref="C182:D182"/>
    <mergeCell ref="A184:B184"/>
    <mergeCell ref="C184:D184"/>
    <mergeCell ref="A172:B172"/>
    <mergeCell ref="C172:D172"/>
    <mergeCell ref="A183:B183"/>
    <mergeCell ref="C183:D183"/>
    <mergeCell ref="A174:B174"/>
    <mergeCell ref="C174:D174"/>
    <mergeCell ref="A175:B175"/>
    <mergeCell ref="C175:D175"/>
    <mergeCell ref="A180:B180"/>
    <mergeCell ref="C180:D180"/>
    <mergeCell ref="A173:B173"/>
    <mergeCell ref="C173:D173"/>
    <mergeCell ref="A168:B168"/>
    <mergeCell ref="C168:D168"/>
    <mergeCell ref="A169:B169"/>
    <mergeCell ref="C169:D169"/>
    <mergeCell ref="A170:B170"/>
    <mergeCell ref="C170:D170"/>
    <mergeCell ref="A171:B171"/>
    <mergeCell ref="C171:D171"/>
    <mergeCell ref="B23:B24"/>
    <mergeCell ref="C23:C24"/>
    <mergeCell ref="A145:C145"/>
    <mergeCell ref="A147:A148"/>
    <mergeCell ref="B147:B148"/>
    <mergeCell ref="C147:C148"/>
    <mergeCell ref="I15:J16"/>
    <mergeCell ref="A15:A16"/>
    <mergeCell ref="B15:C16"/>
    <mergeCell ref="E15:E16"/>
    <mergeCell ref="F15:G16"/>
    <mergeCell ref="A167:B167"/>
    <mergeCell ref="C167:D167"/>
    <mergeCell ref="A19:C19"/>
    <mergeCell ref="H15:H16"/>
    <mergeCell ref="A23:A24"/>
    <mergeCell ref="F10:G11"/>
    <mergeCell ref="H10:H11"/>
    <mergeCell ref="I10:J11"/>
    <mergeCell ref="H13:H14"/>
    <mergeCell ref="I13:J14"/>
    <mergeCell ref="A13:A14"/>
    <mergeCell ref="B13:C14"/>
    <mergeCell ref="E13:E14"/>
    <mergeCell ref="F13:G14"/>
    <mergeCell ref="B7:C7"/>
    <mergeCell ref="F7:G7"/>
    <mergeCell ref="I7:J7"/>
    <mergeCell ref="H8:H9"/>
    <mergeCell ref="I8:J9"/>
    <mergeCell ref="B12:C12"/>
    <mergeCell ref="F12:G12"/>
    <mergeCell ref="I12:J12"/>
    <mergeCell ref="B10:C11"/>
    <mergeCell ref="E10:E11"/>
    <mergeCell ref="J23:J24"/>
    <mergeCell ref="H23:H24"/>
    <mergeCell ref="I23:I24"/>
    <mergeCell ref="E23:E24"/>
    <mergeCell ref="F23:F24"/>
    <mergeCell ref="A8:A9"/>
    <mergeCell ref="B8:C9"/>
    <mergeCell ref="E8:E9"/>
    <mergeCell ref="F8:G9"/>
    <mergeCell ref="A10:A11"/>
  </mergeCells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99"/>
  <sheetViews>
    <sheetView zoomScale="85" zoomScaleNormal="85" zoomScalePageLayoutView="0" workbookViewId="0" topLeftCell="A25">
      <selection activeCell="D48" sqref="D48"/>
    </sheetView>
  </sheetViews>
  <sheetFormatPr defaultColWidth="9.140625" defaultRowHeight="12.75"/>
  <cols>
    <col min="1" max="1" width="15.28125" style="0" bestFit="1" customWidth="1"/>
    <col min="8" max="8" width="7.8515625" style="0" customWidth="1"/>
    <col min="10" max="10" width="16.140625" style="0" bestFit="1" customWidth="1"/>
    <col min="13" max="13" width="9.421875" style="0" bestFit="1" customWidth="1"/>
    <col min="16" max="16" width="15.421875" style="0" bestFit="1" customWidth="1"/>
  </cols>
  <sheetData>
    <row r="2" spans="1:5" ht="12.75">
      <c r="A2" s="1">
        <v>39522</v>
      </c>
      <c r="B2">
        <v>1237</v>
      </c>
      <c r="C2" t="s">
        <v>0</v>
      </c>
      <c r="E2" t="s">
        <v>9</v>
      </c>
    </row>
    <row r="3" spans="1:4" ht="12.75">
      <c r="A3" t="s">
        <v>1</v>
      </c>
      <c r="B3" t="s">
        <v>2</v>
      </c>
      <c r="C3" t="s">
        <v>3</v>
      </c>
      <c r="D3" t="s">
        <v>4</v>
      </c>
    </row>
    <row r="4" spans="1:12" ht="12.75">
      <c r="A4" t="s">
        <v>5</v>
      </c>
      <c r="I4" s="5"/>
      <c r="J4" s="5"/>
      <c r="K4" s="5"/>
      <c r="L4" s="5"/>
    </row>
    <row r="5" spans="9:12" ht="13.5" thickBot="1">
      <c r="I5" s="5"/>
      <c r="J5" s="5"/>
      <c r="K5" s="5"/>
      <c r="L5" s="5"/>
    </row>
    <row r="6" spans="1:13" ht="13.5" thickBot="1">
      <c r="A6" s="143" t="s">
        <v>23</v>
      </c>
      <c r="B6" s="85" t="s">
        <v>12</v>
      </c>
      <c r="D6" s="143" t="s">
        <v>6</v>
      </c>
      <c r="E6" s="85" t="s">
        <v>12</v>
      </c>
      <c r="G6" s="143" t="s">
        <v>7</v>
      </c>
      <c r="H6" s="85" t="s">
        <v>12</v>
      </c>
      <c r="J6" s="143" t="s">
        <v>8</v>
      </c>
      <c r="K6" s="85" t="s">
        <v>12</v>
      </c>
      <c r="M6" s="15"/>
    </row>
    <row r="7" spans="1:13" ht="12.75">
      <c r="A7" s="141">
        <v>0.1</v>
      </c>
      <c r="B7" s="142">
        <v>66.9</v>
      </c>
      <c r="C7" s="4"/>
      <c r="D7" s="141">
        <v>0.1</v>
      </c>
      <c r="E7" s="142">
        <v>69.4</v>
      </c>
      <c r="F7" s="4"/>
      <c r="G7" s="141">
        <v>0.1</v>
      </c>
      <c r="H7" s="142">
        <v>71.5</v>
      </c>
      <c r="J7" s="136">
        <v>0.1</v>
      </c>
      <c r="K7" s="96">
        <v>67.9</v>
      </c>
      <c r="L7" s="4">
        <f aca="true" t="shared" si="0" ref="L7:L25">K7-K$25</f>
        <v>-0.09999999999999432</v>
      </c>
      <c r="M7" s="15"/>
    </row>
    <row r="8" spans="1:15" ht="12.75">
      <c r="A8" s="137">
        <v>0.2</v>
      </c>
      <c r="B8" s="94">
        <v>67.2</v>
      </c>
      <c r="C8" s="4"/>
      <c r="D8" s="137">
        <v>0.2</v>
      </c>
      <c r="E8" s="94">
        <v>69.5</v>
      </c>
      <c r="F8" s="4"/>
      <c r="G8" s="137">
        <v>0.2</v>
      </c>
      <c r="H8" s="94">
        <v>71.9</v>
      </c>
      <c r="J8" s="137">
        <v>0.2</v>
      </c>
      <c r="K8" s="94">
        <v>67.2</v>
      </c>
      <c r="L8" s="4">
        <f t="shared" si="0"/>
        <v>-0.7999999999999972</v>
      </c>
      <c r="M8" s="15"/>
      <c r="N8" s="5"/>
      <c r="O8" s="5"/>
    </row>
    <row r="9" spans="1:15" ht="12.75">
      <c r="A9" s="137">
        <v>0.3</v>
      </c>
      <c r="B9" s="94">
        <v>67.4</v>
      </c>
      <c r="C9" s="4"/>
      <c r="D9" s="137">
        <v>0.3</v>
      </c>
      <c r="E9" s="94">
        <v>70</v>
      </c>
      <c r="F9" s="4"/>
      <c r="G9" s="137">
        <v>0.3</v>
      </c>
      <c r="H9" s="94">
        <v>72.1</v>
      </c>
      <c r="J9" s="137">
        <v>0.3</v>
      </c>
      <c r="K9" s="94">
        <v>68.5</v>
      </c>
      <c r="L9" s="4">
        <f t="shared" si="0"/>
        <v>0.5</v>
      </c>
      <c r="M9" s="15"/>
      <c r="N9" s="5"/>
      <c r="O9" s="5"/>
    </row>
    <row r="10" spans="1:15" ht="12.75">
      <c r="A10" s="137">
        <v>0.4</v>
      </c>
      <c r="B10" s="94">
        <v>67.6</v>
      </c>
      <c r="C10" s="4"/>
      <c r="D10" s="137">
        <v>0.4</v>
      </c>
      <c r="E10" s="94">
        <v>69.2</v>
      </c>
      <c r="F10" s="4"/>
      <c r="G10" s="137">
        <v>0.4</v>
      </c>
      <c r="H10" s="94">
        <v>71.2</v>
      </c>
      <c r="J10" s="137">
        <v>0.4</v>
      </c>
      <c r="K10" s="94">
        <v>67.2</v>
      </c>
      <c r="L10" s="4">
        <f t="shared" si="0"/>
        <v>-0.7999999999999972</v>
      </c>
      <c r="M10" s="15"/>
      <c r="N10" s="5"/>
      <c r="O10" s="5"/>
    </row>
    <row r="11" spans="1:15" ht="12.75">
      <c r="A11" s="137">
        <v>0.5</v>
      </c>
      <c r="B11" s="94">
        <v>67.2</v>
      </c>
      <c r="C11" s="4"/>
      <c r="D11" s="137">
        <v>0.5</v>
      </c>
      <c r="E11" s="94">
        <v>68.7</v>
      </c>
      <c r="F11" s="4"/>
      <c r="G11" s="137">
        <v>0.5</v>
      </c>
      <c r="H11" s="94">
        <v>71.3</v>
      </c>
      <c r="J11" s="137">
        <v>0.5</v>
      </c>
      <c r="K11" s="94">
        <v>67.6</v>
      </c>
      <c r="L11" s="4">
        <f t="shared" si="0"/>
        <v>-0.4000000000000057</v>
      </c>
      <c r="M11" s="15"/>
      <c r="N11" s="5"/>
      <c r="O11" s="5"/>
    </row>
    <row r="12" spans="1:15" ht="12.75">
      <c r="A12" s="137">
        <v>0.1</v>
      </c>
      <c r="B12" s="138">
        <v>69.2</v>
      </c>
      <c r="C12" s="4"/>
      <c r="D12" s="137">
        <v>1</v>
      </c>
      <c r="E12" s="94">
        <v>69.4</v>
      </c>
      <c r="F12" s="4"/>
      <c r="G12" s="137">
        <v>1</v>
      </c>
      <c r="H12" s="94">
        <v>72.4</v>
      </c>
      <c r="J12" s="137">
        <v>1</v>
      </c>
      <c r="K12" s="94">
        <v>67.1</v>
      </c>
      <c r="L12" s="4">
        <f t="shared" si="0"/>
        <v>-0.9000000000000057</v>
      </c>
      <c r="M12" s="15"/>
      <c r="N12" s="5"/>
      <c r="O12" s="5"/>
    </row>
    <row r="13" spans="1:15" ht="12.75">
      <c r="A13" s="137">
        <v>0.2</v>
      </c>
      <c r="B13" s="138">
        <v>68.5</v>
      </c>
      <c r="C13" s="4"/>
      <c r="D13" s="137">
        <v>1.1</v>
      </c>
      <c r="E13" s="94">
        <v>69.6</v>
      </c>
      <c r="F13" s="4"/>
      <c r="G13" s="137">
        <v>1.1</v>
      </c>
      <c r="H13" s="94">
        <v>72.5</v>
      </c>
      <c r="J13" s="137">
        <v>1.1</v>
      </c>
      <c r="K13" s="94">
        <v>67.4</v>
      </c>
      <c r="L13" s="4">
        <f t="shared" si="0"/>
        <v>-0.5999999999999943</v>
      </c>
      <c r="M13" s="15"/>
      <c r="N13" s="5"/>
      <c r="O13" s="5"/>
    </row>
    <row r="14" spans="1:15" ht="12.75">
      <c r="A14" s="137">
        <v>0.3</v>
      </c>
      <c r="B14" s="138">
        <v>66.8</v>
      </c>
      <c r="C14" s="4"/>
      <c r="D14" s="137">
        <v>1.2</v>
      </c>
      <c r="E14" s="94">
        <v>68.9</v>
      </c>
      <c r="F14" s="4"/>
      <c r="G14" s="137">
        <v>1.2</v>
      </c>
      <c r="H14" s="94">
        <v>72.6</v>
      </c>
      <c r="J14" s="137">
        <v>1.2</v>
      </c>
      <c r="K14" s="94">
        <v>68</v>
      </c>
      <c r="L14" s="4">
        <f t="shared" si="0"/>
        <v>0</v>
      </c>
      <c r="M14" s="15"/>
      <c r="N14" s="5"/>
      <c r="O14" s="5"/>
    </row>
    <row r="15" spans="1:13" ht="12.75">
      <c r="A15" s="137">
        <v>0.4</v>
      </c>
      <c r="B15" s="138">
        <v>68</v>
      </c>
      <c r="C15" s="4"/>
      <c r="D15" s="137">
        <v>1.3</v>
      </c>
      <c r="E15" s="94">
        <v>69.1</v>
      </c>
      <c r="F15" s="4"/>
      <c r="G15" s="137">
        <v>1.3</v>
      </c>
      <c r="H15" s="94">
        <v>72.4</v>
      </c>
      <c r="J15" s="137">
        <v>1.3</v>
      </c>
      <c r="K15" s="94">
        <v>67.8</v>
      </c>
      <c r="L15" s="4">
        <f t="shared" si="0"/>
        <v>-0.20000000000000284</v>
      </c>
      <c r="M15" s="15"/>
    </row>
    <row r="16" spans="1:13" ht="13.5" thickBot="1">
      <c r="A16" s="137">
        <v>0.5</v>
      </c>
      <c r="B16" s="138">
        <v>68.9</v>
      </c>
      <c r="C16" s="4"/>
      <c r="D16" s="137">
        <v>1.4</v>
      </c>
      <c r="E16" s="138">
        <v>69.2</v>
      </c>
      <c r="F16" s="4"/>
      <c r="G16" s="139">
        <v>1.4</v>
      </c>
      <c r="H16" s="95">
        <v>72.6</v>
      </c>
      <c r="J16" s="137">
        <v>1.4</v>
      </c>
      <c r="K16" s="94">
        <v>67</v>
      </c>
      <c r="L16" s="4">
        <f t="shared" si="0"/>
        <v>-1</v>
      </c>
      <c r="M16" s="15"/>
    </row>
    <row r="17" spans="1:13" ht="12.75">
      <c r="A17" s="137">
        <v>1</v>
      </c>
      <c r="B17" s="138">
        <v>68</v>
      </c>
      <c r="C17" s="4"/>
      <c r="D17" s="137">
        <v>1.5</v>
      </c>
      <c r="E17" s="138">
        <v>70</v>
      </c>
      <c r="F17" s="4"/>
      <c r="G17" s="4"/>
      <c r="H17" s="14">
        <f>AVERAGE(H7:H16)</f>
        <v>72.05</v>
      </c>
      <c r="J17" s="137">
        <v>1.5</v>
      </c>
      <c r="K17" s="94">
        <v>67.1</v>
      </c>
      <c r="L17" s="4">
        <f t="shared" si="0"/>
        <v>-0.9000000000000057</v>
      </c>
      <c r="M17" s="15"/>
    </row>
    <row r="18" spans="1:18" ht="12.75">
      <c r="A18" s="137">
        <v>1.1</v>
      </c>
      <c r="B18" s="138">
        <v>68.1</v>
      </c>
      <c r="C18" s="4"/>
      <c r="D18" s="137">
        <v>2</v>
      </c>
      <c r="E18" s="138">
        <v>70</v>
      </c>
      <c r="F18" s="4"/>
      <c r="J18" s="137">
        <v>2</v>
      </c>
      <c r="K18" s="94">
        <v>68.1</v>
      </c>
      <c r="L18" s="4">
        <f t="shared" si="0"/>
        <v>0.09999999999999432</v>
      </c>
      <c r="M18" s="15"/>
      <c r="R18" s="14"/>
    </row>
    <row r="19" spans="1:13" ht="12.75">
      <c r="A19" s="137">
        <v>1.2</v>
      </c>
      <c r="B19" s="138">
        <v>68</v>
      </c>
      <c r="C19" s="4"/>
      <c r="D19" s="137">
        <v>2.1</v>
      </c>
      <c r="E19" s="138">
        <v>69.6</v>
      </c>
      <c r="F19" s="4"/>
      <c r="J19" s="137">
        <v>2.1</v>
      </c>
      <c r="K19" s="94">
        <v>66.9</v>
      </c>
      <c r="L19" s="4">
        <f t="shared" si="0"/>
        <v>-1.0999999999999943</v>
      </c>
      <c r="M19" s="15"/>
    </row>
    <row r="20" spans="1:13" ht="12.75">
      <c r="A20" s="137">
        <v>1.3</v>
      </c>
      <c r="B20" s="138">
        <v>68.3</v>
      </c>
      <c r="C20" s="4"/>
      <c r="D20" s="137">
        <v>2.2</v>
      </c>
      <c r="E20" s="138">
        <v>70.1</v>
      </c>
      <c r="F20" s="4"/>
      <c r="J20" s="137">
        <v>2.2</v>
      </c>
      <c r="K20" s="94">
        <v>67.5</v>
      </c>
      <c r="L20" s="4">
        <f t="shared" si="0"/>
        <v>-0.5</v>
      </c>
      <c r="M20" s="15"/>
    </row>
    <row r="21" spans="1:13" ht="12.75">
      <c r="A21" s="137">
        <v>1.4</v>
      </c>
      <c r="B21" s="138">
        <v>69.1</v>
      </c>
      <c r="C21" s="4"/>
      <c r="D21" s="137">
        <v>2.3</v>
      </c>
      <c r="E21" s="138">
        <v>69.5</v>
      </c>
      <c r="F21" s="4"/>
      <c r="J21" s="137">
        <v>2.3</v>
      </c>
      <c r="K21" s="94">
        <v>68</v>
      </c>
      <c r="L21" s="4">
        <f t="shared" si="0"/>
        <v>0</v>
      </c>
      <c r="M21" s="15"/>
    </row>
    <row r="22" spans="1:13" ht="12.75">
      <c r="A22" s="137">
        <v>1.5</v>
      </c>
      <c r="B22" s="138">
        <v>69.2</v>
      </c>
      <c r="C22" s="4"/>
      <c r="D22" s="137">
        <v>2.4</v>
      </c>
      <c r="E22" s="138">
        <v>70.1</v>
      </c>
      <c r="F22" s="4"/>
      <c r="J22" s="137">
        <v>2.4</v>
      </c>
      <c r="K22" s="94">
        <v>67.3</v>
      </c>
      <c r="L22" s="4">
        <f t="shared" si="0"/>
        <v>-0.7000000000000028</v>
      </c>
      <c r="M22" s="15"/>
    </row>
    <row r="23" spans="1:13" ht="12.75">
      <c r="A23" s="137">
        <v>2</v>
      </c>
      <c r="B23" s="138">
        <v>68.9</v>
      </c>
      <c r="C23" s="4"/>
      <c r="D23" s="137">
        <v>2.5</v>
      </c>
      <c r="E23" s="138">
        <v>69.9</v>
      </c>
      <c r="F23" s="4"/>
      <c r="J23" s="137">
        <v>2.5</v>
      </c>
      <c r="K23" s="94">
        <v>67.4</v>
      </c>
      <c r="L23" s="4">
        <f t="shared" si="0"/>
        <v>-0.5999999999999943</v>
      </c>
      <c r="M23" s="15"/>
    </row>
    <row r="24" spans="1:12" ht="12.75">
      <c r="A24" s="137">
        <v>2.1</v>
      </c>
      <c r="B24" s="138">
        <v>68.8</v>
      </c>
      <c r="C24" s="4"/>
      <c r="D24" s="144">
        <v>3</v>
      </c>
      <c r="E24" s="138">
        <v>70.1</v>
      </c>
      <c r="F24" s="4"/>
      <c r="J24" s="144">
        <v>3</v>
      </c>
      <c r="K24" s="94">
        <v>67.6</v>
      </c>
      <c r="L24" s="4">
        <f t="shared" si="0"/>
        <v>-0.4000000000000057</v>
      </c>
    </row>
    <row r="25" spans="1:12" ht="13.5" thickBot="1">
      <c r="A25" s="137">
        <v>2.2</v>
      </c>
      <c r="B25" s="138">
        <v>70.3</v>
      </c>
      <c r="C25" s="4"/>
      <c r="D25" s="144">
        <v>3.1</v>
      </c>
      <c r="E25" s="138">
        <v>69.8</v>
      </c>
      <c r="F25" s="4"/>
      <c r="J25" s="145">
        <v>3.1</v>
      </c>
      <c r="K25" s="95">
        <v>68</v>
      </c>
      <c r="L25" s="4">
        <f t="shared" si="0"/>
        <v>0</v>
      </c>
    </row>
    <row r="26" spans="1:11" ht="13.5" thickBot="1">
      <c r="A26" s="137">
        <v>2.3</v>
      </c>
      <c r="B26" s="138">
        <v>68.1</v>
      </c>
      <c r="C26" s="4"/>
      <c r="D26" s="139">
        <v>3.2</v>
      </c>
      <c r="E26" s="140">
        <v>69.9</v>
      </c>
      <c r="F26" s="4"/>
      <c r="K26" s="14">
        <f>AVERAGE(K7:K25)</f>
        <v>67.5578947368421</v>
      </c>
    </row>
    <row r="27" spans="1:5" ht="12.75">
      <c r="A27" s="137">
        <v>2.4</v>
      </c>
      <c r="B27" s="138">
        <v>68.3</v>
      </c>
      <c r="C27" s="4"/>
      <c r="D27" s="135"/>
      <c r="E27" s="14">
        <f>AVERAGE(E7:E26)</f>
        <v>69.60000000000001</v>
      </c>
    </row>
    <row r="28" spans="1:5" ht="13.5" thickBot="1">
      <c r="A28" s="139">
        <v>2.5</v>
      </c>
      <c r="B28" s="140">
        <v>68.6</v>
      </c>
      <c r="C28" s="4"/>
      <c r="E28" s="4"/>
    </row>
    <row r="29" ht="12.75">
      <c r="B29" s="14">
        <f>AVERAGE(B7:B28)</f>
        <v>68.24545454545454</v>
      </c>
    </row>
    <row r="35" spans="2:19" ht="12.75">
      <c r="B35" s="4"/>
      <c r="E35" s="4"/>
      <c r="H35" s="4"/>
      <c r="K35" s="4"/>
      <c r="N35" s="4"/>
      <c r="Q35" s="4"/>
      <c r="S35" s="4"/>
    </row>
    <row r="36" spans="2:17" ht="12.75">
      <c r="B36" s="4"/>
      <c r="E36" s="4"/>
      <c r="H36" s="4"/>
      <c r="K36" s="4"/>
      <c r="N36" s="4"/>
      <c r="Q36" s="4"/>
    </row>
    <row r="39" ht="12.75">
      <c r="A39" s="4"/>
    </row>
    <row r="73" ht="12.75">
      <c r="A73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134"/>
  <sheetViews>
    <sheetView zoomScale="70" zoomScaleNormal="70" zoomScalePageLayoutView="0" workbookViewId="0" topLeftCell="A37">
      <selection activeCell="A53" sqref="A53:IV53"/>
    </sheetView>
  </sheetViews>
  <sheetFormatPr defaultColWidth="9.140625" defaultRowHeight="12.75"/>
  <cols>
    <col min="1" max="1" width="9.140625" style="26" customWidth="1"/>
  </cols>
  <sheetData>
    <row r="2" spans="2:30" ht="31.5">
      <c r="B2" s="74" t="s">
        <v>104</v>
      </c>
      <c r="C2" s="74" t="s">
        <v>105</v>
      </c>
      <c r="D2" s="74" t="s">
        <v>106</v>
      </c>
      <c r="E2" s="74" t="s">
        <v>107</v>
      </c>
      <c r="F2" s="74" t="s">
        <v>108</v>
      </c>
      <c r="G2" s="74" t="s">
        <v>109</v>
      </c>
      <c r="H2" s="74" t="s">
        <v>110</v>
      </c>
      <c r="I2" s="74" t="s">
        <v>111</v>
      </c>
      <c r="J2" s="74" t="s">
        <v>112</v>
      </c>
      <c r="K2" s="76"/>
      <c r="L2" s="74"/>
      <c r="M2" s="41"/>
      <c r="O2" s="74"/>
      <c r="P2" s="74"/>
      <c r="Q2" s="75"/>
      <c r="R2" s="76"/>
      <c r="S2" s="74"/>
      <c r="T2" s="75"/>
      <c r="V2" s="74"/>
      <c r="W2" s="74"/>
      <c r="X2" s="75"/>
      <c r="Y2" s="76"/>
      <c r="Z2" s="74"/>
      <c r="AA2" s="75"/>
      <c r="AB2" s="75"/>
      <c r="AC2" s="74"/>
      <c r="AD2" s="75"/>
    </row>
    <row r="3" spans="1:30" ht="16.5" thickBot="1">
      <c r="A3" s="74"/>
      <c r="B3" s="74"/>
      <c r="C3" s="75"/>
      <c r="D3" s="76"/>
      <c r="E3" s="74"/>
      <c r="F3" s="75"/>
      <c r="G3" s="75"/>
      <c r="H3" s="74"/>
      <c r="I3" s="75"/>
      <c r="J3" s="75"/>
      <c r="K3" s="76"/>
      <c r="L3" s="74"/>
      <c r="M3" s="41"/>
      <c r="O3" s="74"/>
      <c r="P3" s="74"/>
      <c r="Q3" s="75"/>
      <c r="R3" s="76"/>
      <c r="S3" s="74"/>
      <c r="T3" s="75"/>
      <c r="V3" s="74"/>
      <c r="W3" s="74"/>
      <c r="X3" s="75"/>
      <c r="Y3" s="76"/>
      <c r="Z3" s="74"/>
      <c r="AA3" s="75"/>
      <c r="AB3" s="75"/>
      <c r="AC3" s="74"/>
      <c r="AD3" s="75"/>
    </row>
    <row r="4" spans="1:35" ht="15">
      <c r="A4" s="149"/>
      <c r="B4" s="265" t="s">
        <v>12</v>
      </c>
      <c r="C4" s="263" t="s">
        <v>12</v>
      </c>
      <c r="D4" s="263" t="s">
        <v>12</v>
      </c>
      <c r="E4" s="263" t="s">
        <v>12</v>
      </c>
      <c r="F4" s="265" t="s">
        <v>12</v>
      </c>
      <c r="G4" s="263" t="s">
        <v>12</v>
      </c>
      <c r="H4" s="263" t="s">
        <v>12</v>
      </c>
      <c r="I4" s="263" t="s">
        <v>12</v>
      </c>
      <c r="J4" s="265" t="s">
        <v>12</v>
      </c>
      <c r="L4" s="151"/>
      <c r="O4" s="151"/>
      <c r="P4" s="38"/>
      <c r="Q4" s="5"/>
      <c r="R4" s="5"/>
      <c r="S4" s="149"/>
      <c r="T4" s="38"/>
      <c r="U4" s="5"/>
      <c r="V4" s="149"/>
      <c r="W4" s="38"/>
      <c r="X4" s="38"/>
      <c r="Y4" s="39"/>
      <c r="Z4" s="149"/>
      <c r="AA4" s="38"/>
      <c r="AB4" s="38"/>
      <c r="AC4" s="149"/>
      <c r="AD4" s="38"/>
      <c r="AH4" s="30"/>
      <c r="AI4" s="28"/>
    </row>
    <row r="5" spans="1:30" ht="13.5" thickBot="1">
      <c r="A5" s="149"/>
      <c r="B5" s="266"/>
      <c r="C5" s="264"/>
      <c r="D5" s="264"/>
      <c r="E5" s="264"/>
      <c r="F5" s="266"/>
      <c r="G5" s="264"/>
      <c r="H5" s="264"/>
      <c r="I5" s="264"/>
      <c r="J5" s="266"/>
      <c r="K5" s="39"/>
      <c r="L5" s="151"/>
      <c r="N5" s="5"/>
      <c r="O5" s="151"/>
      <c r="P5" s="38"/>
      <c r="Q5" s="6"/>
      <c r="R5" s="5"/>
      <c r="S5" s="149"/>
      <c r="T5" s="38"/>
      <c r="U5" s="5"/>
      <c r="V5" s="149"/>
      <c r="W5" s="38"/>
      <c r="X5" s="38"/>
      <c r="Y5" s="39"/>
      <c r="Z5" s="149"/>
      <c r="AA5" s="38"/>
      <c r="AB5" s="38"/>
      <c r="AC5" s="149"/>
      <c r="AD5" s="38"/>
    </row>
    <row r="6" spans="1:29" ht="12.75">
      <c r="A6" s="152">
        <v>1</v>
      </c>
      <c r="B6" s="44">
        <v>54.3</v>
      </c>
      <c r="C6" s="45">
        <v>45</v>
      </c>
      <c r="D6" s="45">
        <v>50.2</v>
      </c>
      <c r="E6" s="45">
        <v>50.6</v>
      </c>
      <c r="F6" s="15">
        <v>47.1</v>
      </c>
      <c r="G6" s="15">
        <v>48.3</v>
      </c>
      <c r="H6" s="15">
        <v>43.7</v>
      </c>
      <c r="I6" s="15">
        <v>47</v>
      </c>
      <c r="J6" s="15">
        <v>48.2</v>
      </c>
      <c r="K6" s="5"/>
      <c r="L6" s="8"/>
      <c r="N6" s="5"/>
      <c r="O6" s="8"/>
      <c r="Q6" s="15"/>
      <c r="R6" s="5"/>
      <c r="S6" s="8"/>
      <c r="U6" s="5"/>
      <c r="V6" s="8"/>
      <c r="X6" s="15"/>
      <c r="Y6" s="5"/>
      <c r="Z6" s="8"/>
      <c r="AB6" s="15"/>
      <c r="AC6" s="8"/>
    </row>
    <row r="7" spans="1:29" ht="12.75">
      <c r="A7" s="152">
        <v>2</v>
      </c>
      <c r="B7" s="44">
        <v>54.3</v>
      </c>
      <c r="C7" s="45">
        <v>45</v>
      </c>
      <c r="D7" s="45">
        <v>50.2</v>
      </c>
      <c r="E7" s="45">
        <v>52.1</v>
      </c>
      <c r="F7" s="15">
        <v>47.1</v>
      </c>
      <c r="G7" s="15">
        <v>50.1</v>
      </c>
      <c r="H7" s="15">
        <v>47.5</v>
      </c>
      <c r="I7" s="15">
        <v>50.1</v>
      </c>
      <c r="J7" s="15">
        <v>48.9</v>
      </c>
      <c r="K7" s="5"/>
      <c r="L7" s="8"/>
      <c r="N7" s="5"/>
      <c r="O7" s="8"/>
      <c r="Q7" s="15"/>
      <c r="R7" s="5"/>
      <c r="S7" s="8"/>
      <c r="U7" s="5"/>
      <c r="V7" s="8"/>
      <c r="X7" s="15"/>
      <c r="Y7" s="5"/>
      <c r="Z7" s="8"/>
      <c r="AB7" s="15"/>
      <c r="AC7" s="8"/>
    </row>
    <row r="8" spans="1:29" ht="12.75">
      <c r="A8" s="152">
        <v>3</v>
      </c>
      <c r="B8" s="44">
        <v>55.3</v>
      </c>
      <c r="C8" s="45">
        <v>51.4</v>
      </c>
      <c r="D8" s="45">
        <v>51.4</v>
      </c>
      <c r="E8" s="45">
        <v>52.2</v>
      </c>
      <c r="F8" s="15">
        <v>47.1</v>
      </c>
      <c r="G8" s="15">
        <v>51.2</v>
      </c>
      <c r="H8" s="15">
        <v>49.4</v>
      </c>
      <c r="I8" s="15">
        <v>50.8</v>
      </c>
      <c r="J8" s="15">
        <v>50.7</v>
      </c>
      <c r="K8" s="5"/>
      <c r="L8" s="8"/>
      <c r="N8" s="5"/>
      <c r="O8" s="8"/>
      <c r="Q8" s="15"/>
      <c r="R8" s="5"/>
      <c r="S8" s="8"/>
      <c r="U8" s="5"/>
      <c r="V8" s="8"/>
      <c r="X8" s="15"/>
      <c r="Y8" s="5"/>
      <c r="Z8" s="8"/>
      <c r="AB8" s="15"/>
      <c r="AC8" s="8"/>
    </row>
    <row r="9" spans="1:29" ht="12.75">
      <c r="A9" s="152">
        <v>4</v>
      </c>
      <c r="B9" s="44">
        <v>55.4</v>
      </c>
      <c r="C9" s="45">
        <v>52.3</v>
      </c>
      <c r="D9" s="45">
        <v>51.9</v>
      </c>
      <c r="E9" s="45">
        <v>53.1</v>
      </c>
      <c r="F9" s="15">
        <v>47.7</v>
      </c>
      <c r="G9" s="15">
        <v>54.6</v>
      </c>
      <c r="H9" s="15">
        <v>51.3</v>
      </c>
      <c r="I9" s="15">
        <v>52.1</v>
      </c>
      <c r="J9" s="15">
        <v>51</v>
      </c>
      <c r="K9" s="5"/>
      <c r="L9" s="8"/>
      <c r="N9" s="5"/>
      <c r="O9" s="8"/>
      <c r="Q9" s="15"/>
      <c r="R9" s="5"/>
      <c r="S9" s="8"/>
      <c r="U9" s="5"/>
      <c r="V9" s="8"/>
      <c r="X9" s="15"/>
      <c r="Y9" s="5"/>
      <c r="Z9" s="8"/>
      <c r="AB9" s="15"/>
      <c r="AC9" s="8"/>
    </row>
    <row r="10" spans="1:29" ht="12.75">
      <c r="A10" s="152">
        <v>5</v>
      </c>
      <c r="B10" s="44">
        <v>55.9</v>
      </c>
      <c r="C10" s="45">
        <v>52.3</v>
      </c>
      <c r="D10" s="45">
        <v>52.3</v>
      </c>
      <c r="E10" s="45">
        <v>53.2</v>
      </c>
      <c r="F10" s="15">
        <v>48.1</v>
      </c>
      <c r="G10" s="15">
        <v>55.3</v>
      </c>
      <c r="H10" s="15">
        <v>51.4</v>
      </c>
      <c r="I10" s="15">
        <v>52.8</v>
      </c>
      <c r="J10" s="15">
        <v>51.3</v>
      </c>
      <c r="K10" s="5"/>
      <c r="L10" s="8"/>
      <c r="N10" s="5"/>
      <c r="O10" s="8"/>
      <c r="Q10" s="15"/>
      <c r="R10" s="5"/>
      <c r="S10" s="8"/>
      <c r="U10" s="5"/>
      <c r="V10" s="8"/>
      <c r="X10" s="15"/>
      <c r="Y10" s="5"/>
      <c r="Z10" s="8"/>
      <c r="AB10" s="15"/>
      <c r="AC10" s="8"/>
    </row>
    <row r="11" spans="1:29" ht="12.75">
      <c r="A11" s="152">
        <v>6</v>
      </c>
      <c r="B11" s="44">
        <v>56.2</v>
      </c>
      <c r="C11" s="45">
        <v>52.7</v>
      </c>
      <c r="D11" s="45">
        <v>52.8</v>
      </c>
      <c r="E11" s="45">
        <v>53.4</v>
      </c>
      <c r="F11" s="15">
        <v>48.2</v>
      </c>
      <c r="G11" s="15">
        <v>56.9</v>
      </c>
      <c r="H11" s="15">
        <v>52.1</v>
      </c>
      <c r="I11" s="15">
        <v>53.4</v>
      </c>
      <c r="J11" s="15">
        <v>51.3</v>
      </c>
      <c r="K11" s="5"/>
      <c r="L11" s="8"/>
      <c r="N11" s="5"/>
      <c r="O11" s="8"/>
      <c r="Q11" s="15"/>
      <c r="R11" s="5"/>
      <c r="S11" s="8"/>
      <c r="U11" s="5"/>
      <c r="V11" s="8"/>
      <c r="X11" s="15"/>
      <c r="Y11" s="5"/>
      <c r="Z11" s="8"/>
      <c r="AB11" s="15"/>
      <c r="AC11" s="8"/>
    </row>
    <row r="12" spans="1:29" ht="12.75">
      <c r="A12" s="152">
        <v>7</v>
      </c>
      <c r="B12" s="44">
        <v>57.3</v>
      </c>
      <c r="C12" s="45">
        <v>53.5</v>
      </c>
      <c r="D12" s="45">
        <v>52.9</v>
      </c>
      <c r="E12" s="45">
        <v>53.4</v>
      </c>
      <c r="F12" s="15">
        <v>48.2</v>
      </c>
      <c r="G12" s="15">
        <v>57.6</v>
      </c>
      <c r="H12" s="15">
        <v>52.3</v>
      </c>
      <c r="I12" s="15">
        <v>55.1</v>
      </c>
      <c r="J12" s="15">
        <v>51.4</v>
      </c>
      <c r="K12" s="5"/>
      <c r="L12" s="8"/>
      <c r="N12" s="5"/>
      <c r="O12" s="8"/>
      <c r="Q12" s="15"/>
      <c r="R12" s="5"/>
      <c r="S12" s="8"/>
      <c r="U12" s="5"/>
      <c r="V12" s="8"/>
      <c r="X12" s="15"/>
      <c r="Y12" s="5"/>
      <c r="Z12" s="8"/>
      <c r="AB12" s="15"/>
      <c r="AC12" s="8"/>
    </row>
    <row r="13" spans="1:29" ht="12.75">
      <c r="A13" s="152">
        <v>8</v>
      </c>
      <c r="B13" s="44">
        <v>58.6</v>
      </c>
      <c r="C13" s="45">
        <v>54</v>
      </c>
      <c r="D13" s="45">
        <v>53.1</v>
      </c>
      <c r="E13" s="45">
        <v>53.6</v>
      </c>
      <c r="F13" s="15">
        <v>48.2</v>
      </c>
      <c r="G13" s="15">
        <v>57.6</v>
      </c>
      <c r="H13" s="15">
        <v>53</v>
      </c>
      <c r="I13" s="15">
        <v>55.1</v>
      </c>
      <c r="J13" s="15">
        <v>51.6</v>
      </c>
      <c r="K13" s="5"/>
      <c r="L13" s="8"/>
      <c r="N13" s="5"/>
      <c r="O13" s="8"/>
      <c r="Q13" s="15"/>
      <c r="R13" s="5"/>
      <c r="S13" s="8"/>
      <c r="U13" s="5"/>
      <c r="V13" s="8"/>
      <c r="X13" s="15"/>
      <c r="Y13" s="5"/>
      <c r="Z13" s="8"/>
      <c r="AB13" s="15"/>
      <c r="AC13" s="8"/>
    </row>
    <row r="14" spans="1:29" ht="12.75">
      <c r="A14" s="152">
        <v>9</v>
      </c>
      <c r="B14" s="44">
        <v>58.7</v>
      </c>
      <c r="C14" s="45">
        <v>54.3</v>
      </c>
      <c r="D14" s="45">
        <v>53.6</v>
      </c>
      <c r="E14" s="45">
        <v>53.6</v>
      </c>
      <c r="F14" s="15">
        <v>48.2</v>
      </c>
      <c r="G14" s="15">
        <v>58.8</v>
      </c>
      <c r="H14" s="15">
        <v>53.1</v>
      </c>
      <c r="I14" s="15">
        <v>55.5</v>
      </c>
      <c r="J14" s="15">
        <v>52.1</v>
      </c>
      <c r="K14" s="5"/>
      <c r="L14" s="8"/>
      <c r="N14" s="5"/>
      <c r="O14" s="8"/>
      <c r="Q14" s="15"/>
      <c r="R14" s="5"/>
      <c r="S14" s="8"/>
      <c r="U14" s="5"/>
      <c r="V14" s="8"/>
      <c r="X14" s="15"/>
      <c r="Y14" s="5"/>
      <c r="Z14" s="8"/>
      <c r="AB14" s="15"/>
      <c r="AC14" s="8"/>
    </row>
    <row r="15" spans="1:29" ht="12.75">
      <c r="A15" s="152">
        <v>10</v>
      </c>
      <c r="B15" s="44">
        <v>58.8</v>
      </c>
      <c r="C15" s="45">
        <v>54.6</v>
      </c>
      <c r="D15" s="45">
        <v>53.7</v>
      </c>
      <c r="E15" s="45">
        <v>53.7</v>
      </c>
      <c r="F15" s="15">
        <v>48.7</v>
      </c>
      <c r="G15" s="15">
        <v>59.1</v>
      </c>
      <c r="H15" s="15">
        <v>53.3</v>
      </c>
      <c r="I15" s="15">
        <v>56.7</v>
      </c>
      <c r="J15" s="15">
        <v>52.3</v>
      </c>
      <c r="K15" s="5"/>
      <c r="L15" s="8"/>
      <c r="N15" s="5"/>
      <c r="O15" s="8"/>
      <c r="Q15" s="15"/>
      <c r="R15" s="5"/>
      <c r="S15" s="8"/>
      <c r="U15" s="5"/>
      <c r="V15" s="8"/>
      <c r="X15" s="15"/>
      <c r="Y15" s="5"/>
      <c r="Z15" s="8"/>
      <c r="AB15" s="15"/>
      <c r="AC15" s="8"/>
    </row>
    <row r="16" spans="1:29" ht="12.75">
      <c r="A16" s="152">
        <v>11</v>
      </c>
      <c r="B16" s="44">
        <v>59</v>
      </c>
      <c r="C16" s="45">
        <v>54.8</v>
      </c>
      <c r="D16" s="45">
        <v>53.7</v>
      </c>
      <c r="E16" s="45">
        <v>53.7</v>
      </c>
      <c r="F16" s="15">
        <v>48.7</v>
      </c>
      <c r="G16" s="15">
        <v>59.2</v>
      </c>
      <c r="H16" s="15">
        <v>54</v>
      </c>
      <c r="I16" s="15">
        <v>57.1</v>
      </c>
      <c r="J16" s="15">
        <v>52.4</v>
      </c>
      <c r="K16" s="5"/>
      <c r="L16" s="8"/>
      <c r="N16" s="5"/>
      <c r="O16" s="8"/>
      <c r="Q16" s="15"/>
      <c r="R16" s="5"/>
      <c r="S16" s="8"/>
      <c r="U16" s="5"/>
      <c r="V16" s="8"/>
      <c r="X16" s="15"/>
      <c r="Y16" s="5"/>
      <c r="Z16" s="8"/>
      <c r="AB16" s="15"/>
      <c r="AC16" s="8"/>
    </row>
    <row r="17" spans="1:29" ht="12.75">
      <c r="A17" s="152">
        <v>12</v>
      </c>
      <c r="B17" s="44">
        <v>59.1</v>
      </c>
      <c r="C17" s="45">
        <v>54.8</v>
      </c>
      <c r="D17" s="45">
        <v>53.9</v>
      </c>
      <c r="E17" s="45">
        <v>53.9</v>
      </c>
      <c r="F17" s="15">
        <v>48.8</v>
      </c>
      <c r="G17" s="15">
        <v>59.3</v>
      </c>
      <c r="H17" s="15">
        <v>54</v>
      </c>
      <c r="I17" s="15">
        <v>58</v>
      </c>
      <c r="J17" s="15">
        <v>52.7</v>
      </c>
      <c r="K17" s="5"/>
      <c r="L17" s="8"/>
      <c r="N17" s="5"/>
      <c r="O17" s="8"/>
      <c r="Q17" s="15"/>
      <c r="R17" s="5"/>
      <c r="S17" s="8"/>
      <c r="U17" s="5"/>
      <c r="V17" s="8"/>
      <c r="X17" s="15"/>
      <c r="Y17" s="5"/>
      <c r="Z17" s="8"/>
      <c r="AB17" s="15"/>
      <c r="AC17" s="8"/>
    </row>
    <row r="18" spans="1:29" ht="12.75">
      <c r="A18" s="152">
        <v>13</v>
      </c>
      <c r="B18" s="44">
        <v>59.1</v>
      </c>
      <c r="C18" s="45">
        <v>55.4</v>
      </c>
      <c r="D18" s="45">
        <v>53.9</v>
      </c>
      <c r="E18" s="45">
        <v>53.9</v>
      </c>
      <c r="F18" s="15">
        <v>49.1</v>
      </c>
      <c r="G18" s="15">
        <v>59.5</v>
      </c>
      <c r="H18" s="15">
        <v>54.2</v>
      </c>
      <c r="I18" s="15">
        <v>58.4</v>
      </c>
      <c r="J18" s="15">
        <v>52.7</v>
      </c>
      <c r="K18" s="5"/>
      <c r="L18" s="8"/>
      <c r="N18" s="5"/>
      <c r="O18" s="8"/>
      <c r="Q18" s="15"/>
      <c r="R18" s="5"/>
      <c r="S18" s="8"/>
      <c r="U18" s="5"/>
      <c r="V18" s="8"/>
      <c r="X18" s="15"/>
      <c r="Y18" s="5"/>
      <c r="Z18" s="8"/>
      <c r="AB18" s="15"/>
      <c r="AC18" s="8"/>
    </row>
    <row r="19" spans="1:29" ht="12.75">
      <c r="A19" s="152">
        <v>14</v>
      </c>
      <c r="B19" s="44">
        <v>59.3</v>
      </c>
      <c r="C19" s="45">
        <v>55.4</v>
      </c>
      <c r="D19" s="45">
        <v>53.9</v>
      </c>
      <c r="E19" s="45">
        <v>54.2</v>
      </c>
      <c r="F19" s="15">
        <v>49.6</v>
      </c>
      <c r="G19" s="15">
        <v>60.2</v>
      </c>
      <c r="H19" s="15">
        <v>54.2</v>
      </c>
      <c r="I19" s="15">
        <v>58.8</v>
      </c>
      <c r="J19" s="15">
        <v>52.8</v>
      </c>
      <c r="K19" s="5"/>
      <c r="L19" s="8"/>
      <c r="N19" s="5"/>
      <c r="O19" s="8"/>
      <c r="Q19" s="15"/>
      <c r="R19" s="5"/>
      <c r="S19" s="8"/>
      <c r="U19" s="5"/>
      <c r="V19" s="8"/>
      <c r="X19" s="15"/>
      <c r="Y19" s="5"/>
      <c r="Z19" s="8"/>
      <c r="AB19" s="15"/>
      <c r="AC19" s="8"/>
    </row>
    <row r="20" spans="1:29" ht="12.75">
      <c r="A20" s="152">
        <v>15</v>
      </c>
      <c r="B20" s="44">
        <v>59.8</v>
      </c>
      <c r="C20" s="45">
        <v>55.5</v>
      </c>
      <c r="D20" s="45">
        <v>54.1</v>
      </c>
      <c r="E20" s="45">
        <v>54.2</v>
      </c>
      <c r="F20" s="15">
        <v>49.8</v>
      </c>
      <c r="G20" s="15">
        <v>60.3</v>
      </c>
      <c r="H20" s="15">
        <v>54.5</v>
      </c>
      <c r="I20" s="15">
        <v>59.7</v>
      </c>
      <c r="J20" s="15">
        <v>52.9</v>
      </c>
      <c r="K20" s="5"/>
      <c r="L20" s="8"/>
      <c r="N20" s="5"/>
      <c r="O20" s="8"/>
      <c r="Q20" s="15"/>
      <c r="R20" s="5"/>
      <c r="S20" s="8"/>
      <c r="U20" s="5"/>
      <c r="V20" s="8"/>
      <c r="X20" s="15"/>
      <c r="Y20" s="5"/>
      <c r="Z20" s="8"/>
      <c r="AB20" s="15"/>
      <c r="AC20" s="8"/>
    </row>
    <row r="21" spans="1:29" ht="12.75">
      <c r="A21" s="152">
        <v>16</v>
      </c>
      <c r="B21" s="44">
        <v>59.8</v>
      </c>
      <c r="C21" s="45">
        <v>55.5</v>
      </c>
      <c r="D21" s="45">
        <v>54.2</v>
      </c>
      <c r="E21" s="45">
        <v>54.2</v>
      </c>
      <c r="F21" s="15">
        <v>49.8</v>
      </c>
      <c r="G21" s="15">
        <v>60.4</v>
      </c>
      <c r="H21" s="15">
        <v>54.8</v>
      </c>
      <c r="I21" s="15">
        <v>59.9</v>
      </c>
      <c r="J21" s="15">
        <v>53</v>
      </c>
      <c r="K21" s="5"/>
      <c r="L21" s="8"/>
      <c r="N21" s="5"/>
      <c r="O21" s="8"/>
      <c r="Q21" s="15"/>
      <c r="R21" s="5"/>
      <c r="S21" s="8"/>
      <c r="U21" s="5"/>
      <c r="V21" s="8"/>
      <c r="X21" s="15"/>
      <c r="Y21" s="5"/>
      <c r="Z21" s="8"/>
      <c r="AB21" s="15"/>
      <c r="AC21" s="8"/>
    </row>
    <row r="22" spans="1:29" ht="12.75">
      <c r="A22" s="152">
        <v>17</v>
      </c>
      <c r="B22" s="44">
        <v>60</v>
      </c>
      <c r="C22" s="45">
        <v>55.7</v>
      </c>
      <c r="D22" s="45">
        <v>54.3</v>
      </c>
      <c r="E22" s="45">
        <v>54.2</v>
      </c>
      <c r="F22" s="15">
        <v>50.1</v>
      </c>
      <c r="G22" s="15">
        <v>60.5</v>
      </c>
      <c r="H22" s="15">
        <v>54.9</v>
      </c>
      <c r="I22" s="15">
        <v>60.2</v>
      </c>
      <c r="J22" s="15">
        <v>53.1</v>
      </c>
      <c r="K22" s="5"/>
      <c r="L22" s="8"/>
      <c r="N22" s="5"/>
      <c r="O22" s="8"/>
      <c r="Q22" s="15"/>
      <c r="R22" s="5"/>
      <c r="S22" s="8"/>
      <c r="U22" s="5"/>
      <c r="V22" s="8"/>
      <c r="X22" s="15"/>
      <c r="Y22" s="5"/>
      <c r="Z22" s="8"/>
      <c r="AB22" s="15"/>
      <c r="AC22" s="8"/>
    </row>
    <row r="23" spans="1:29" ht="12.75">
      <c r="A23" s="152">
        <v>18</v>
      </c>
      <c r="B23" s="44">
        <v>60</v>
      </c>
      <c r="C23" s="45">
        <v>55.7</v>
      </c>
      <c r="D23" s="45">
        <v>54.3</v>
      </c>
      <c r="E23" s="45">
        <v>54.8</v>
      </c>
      <c r="F23" s="15">
        <v>50.1</v>
      </c>
      <c r="G23" s="15">
        <v>60.6</v>
      </c>
      <c r="H23" s="15">
        <v>55</v>
      </c>
      <c r="I23" s="15">
        <v>60.3</v>
      </c>
      <c r="J23" s="15">
        <v>53.4</v>
      </c>
      <c r="K23" s="5"/>
      <c r="L23" s="8"/>
      <c r="N23" s="5"/>
      <c r="O23" s="8"/>
      <c r="Q23" s="15"/>
      <c r="R23" s="5"/>
      <c r="S23" s="8"/>
      <c r="U23" s="5"/>
      <c r="V23" s="8"/>
      <c r="X23" s="15"/>
      <c r="Y23" s="5"/>
      <c r="Z23" s="8"/>
      <c r="AB23" s="15"/>
      <c r="AC23" s="8"/>
    </row>
    <row r="24" spans="1:29" ht="12.75">
      <c r="A24" s="152">
        <v>19</v>
      </c>
      <c r="B24" s="44">
        <v>60.1</v>
      </c>
      <c r="C24" s="45">
        <v>55.8</v>
      </c>
      <c r="D24" s="45">
        <v>54.6</v>
      </c>
      <c r="E24" s="45">
        <v>55.1</v>
      </c>
      <c r="F24" s="15">
        <v>50.1</v>
      </c>
      <c r="G24" s="15">
        <v>60.8</v>
      </c>
      <c r="H24" s="15">
        <v>55</v>
      </c>
      <c r="I24" s="15">
        <v>60.4</v>
      </c>
      <c r="J24" s="15">
        <v>53.5</v>
      </c>
      <c r="K24" s="5"/>
      <c r="L24" s="8"/>
      <c r="N24" s="5"/>
      <c r="O24" s="8"/>
      <c r="Q24" s="15"/>
      <c r="R24" s="5"/>
      <c r="S24" s="8"/>
      <c r="U24" s="5"/>
      <c r="V24" s="8"/>
      <c r="X24" s="15"/>
      <c r="Y24" s="5"/>
      <c r="Z24" s="8"/>
      <c r="AB24" s="15"/>
      <c r="AC24" s="8"/>
    </row>
    <row r="25" spans="1:29" ht="12.75">
      <c r="A25" s="152">
        <v>20</v>
      </c>
      <c r="B25" s="44">
        <v>60.2</v>
      </c>
      <c r="C25" s="45">
        <v>56.6</v>
      </c>
      <c r="D25" s="45">
        <v>54.6</v>
      </c>
      <c r="E25" s="45">
        <v>55.4</v>
      </c>
      <c r="F25" s="15">
        <v>50.2</v>
      </c>
      <c r="G25" s="15">
        <v>60.8</v>
      </c>
      <c r="H25" s="15">
        <v>55.1</v>
      </c>
      <c r="I25" s="15">
        <v>60.7</v>
      </c>
      <c r="J25" s="15">
        <v>53.5</v>
      </c>
      <c r="K25" s="5"/>
      <c r="L25" s="8"/>
      <c r="N25" s="5"/>
      <c r="O25" s="8"/>
      <c r="Q25" s="15"/>
      <c r="R25" s="5"/>
      <c r="S25" s="8"/>
      <c r="U25" s="5"/>
      <c r="V25" s="8"/>
      <c r="X25" s="15"/>
      <c r="Y25" s="5"/>
      <c r="Z25" s="8"/>
      <c r="AB25" s="15"/>
      <c r="AC25" s="8"/>
    </row>
    <row r="26" spans="1:29" ht="12.75">
      <c r="A26" s="152">
        <v>21</v>
      </c>
      <c r="B26" s="44">
        <v>61.4</v>
      </c>
      <c r="C26" s="45">
        <v>56.6</v>
      </c>
      <c r="D26" s="45">
        <v>54.8</v>
      </c>
      <c r="E26" s="45">
        <v>55.4</v>
      </c>
      <c r="F26" s="15">
        <v>50.3</v>
      </c>
      <c r="G26" s="15">
        <v>60.9</v>
      </c>
      <c r="H26" s="15">
        <v>55.2</v>
      </c>
      <c r="I26" s="15">
        <v>60.9</v>
      </c>
      <c r="J26" s="15">
        <v>53.6</v>
      </c>
      <c r="K26" s="5"/>
      <c r="L26" s="8"/>
      <c r="N26" s="5"/>
      <c r="O26" s="8"/>
      <c r="Q26" s="15"/>
      <c r="R26" s="5"/>
      <c r="S26" s="8"/>
      <c r="U26" s="5"/>
      <c r="V26" s="8"/>
      <c r="X26" s="15"/>
      <c r="Y26" s="5"/>
      <c r="Z26" s="8"/>
      <c r="AB26" s="15"/>
      <c r="AC26" s="8"/>
    </row>
    <row r="27" spans="1:29" ht="12.75">
      <c r="A27" s="152">
        <v>22</v>
      </c>
      <c r="B27" s="44">
        <v>61.5</v>
      </c>
      <c r="C27" s="45">
        <v>56.7</v>
      </c>
      <c r="D27" s="45">
        <v>55</v>
      </c>
      <c r="E27" s="45">
        <v>55.6</v>
      </c>
      <c r="F27" s="15">
        <v>50.4</v>
      </c>
      <c r="G27" s="15">
        <v>61.2</v>
      </c>
      <c r="H27" s="15">
        <v>55.5</v>
      </c>
      <c r="I27" s="15">
        <v>61.4</v>
      </c>
      <c r="J27" s="15">
        <v>53.6</v>
      </c>
      <c r="K27" s="5"/>
      <c r="L27" s="8"/>
      <c r="N27" s="5"/>
      <c r="O27" s="8"/>
      <c r="Q27" s="15"/>
      <c r="R27" s="5"/>
      <c r="S27" s="8"/>
      <c r="U27" s="5"/>
      <c r="V27" s="8"/>
      <c r="X27" s="15"/>
      <c r="Y27" s="5"/>
      <c r="Z27" s="8"/>
      <c r="AB27" s="15"/>
      <c r="AC27" s="8"/>
    </row>
    <row r="28" spans="1:29" ht="12.75">
      <c r="A28" s="152">
        <v>23</v>
      </c>
      <c r="B28" s="44">
        <v>61.6</v>
      </c>
      <c r="C28" s="45">
        <v>57.5</v>
      </c>
      <c r="D28" s="45">
        <v>55</v>
      </c>
      <c r="E28" s="45">
        <v>55.6</v>
      </c>
      <c r="F28" s="15">
        <v>50.5</v>
      </c>
      <c r="G28" s="15">
        <v>61.2</v>
      </c>
      <c r="H28" s="15">
        <v>55.6</v>
      </c>
      <c r="I28" s="15">
        <v>61.7</v>
      </c>
      <c r="J28" s="15">
        <v>53.7</v>
      </c>
      <c r="K28" s="5"/>
      <c r="L28" s="8"/>
      <c r="N28" s="5"/>
      <c r="O28" s="8"/>
      <c r="Q28" s="15"/>
      <c r="R28" s="5"/>
      <c r="S28" s="8"/>
      <c r="U28" s="5"/>
      <c r="V28" s="8"/>
      <c r="X28" s="15"/>
      <c r="Y28" s="5"/>
      <c r="Z28" s="8"/>
      <c r="AB28" s="15"/>
      <c r="AC28" s="8"/>
    </row>
    <row r="29" spans="1:29" ht="12.75">
      <c r="A29" s="152">
        <v>24</v>
      </c>
      <c r="B29" s="44">
        <v>62.1</v>
      </c>
      <c r="C29" s="45">
        <v>57.6</v>
      </c>
      <c r="D29" s="45">
        <v>55</v>
      </c>
      <c r="E29" s="45">
        <v>55.7</v>
      </c>
      <c r="F29" s="15">
        <v>50.7</v>
      </c>
      <c r="G29" s="15">
        <v>61.7</v>
      </c>
      <c r="H29" s="15">
        <v>55.7</v>
      </c>
      <c r="I29" s="15">
        <v>62</v>
      </c>
      <c r="J29" s="15">
        <v>53.7</v>
      </c>
      <c r="K29" s="5"/>
      <c r="L29" s="8"/>
      <c r="N29" s="5"/>
      <c r="O29" s="8"/>
      <c r="Q29" s="15"/>
      <c r="R29" s="5"/>
      <c r="S29" s="8"/>
      <c r="U29" s="5"/>
      <c r="V29" s="8"/>
      <c r="X29" s="15"/>
      <c r="Y29" s="5"/>
      <c r="Z29" s="8"/>
      <c r="AB29" s="15"/>
      <c r="AC29" s="8"/>
    </row>
    <row r="30" spans="1:29" ht="12.75">
      <c r="A30" s="152">
        <v>25</v>
      </c>
      <c r="B30" s="44">
        <v>62.3</v>
      </c>
      <c r="C30" s="45">
        <v>57.6</v>
      </c>
      <c r="D30" s="45">
        <v>55.1</v>
      </c>
      <c r="E30" s="45">
        <v>55.7</v>
      </c>
      <c r="F30" s="15">
        <v>50.8</v>
      </c>
      <c r="G30" s="15">
        <v>61.7</v>
      </c>
      <c r="H30" s="15">
        <v>56</v>
      </c>
      <c r="I30" s="15">
        <v>62.1</v>
      </c>
      <c r="J30" s="15">
        <v>53.7</v>
      </c>
      <c r="K30" s="5"/>
      <c r="L30" s="8"/>
      <c r="N30" s="5"/>
      <c r="O30" s="8"/>
      <c r="Q30" s="15"/>
      <c r="R30" s="5"/>
      <c r="S30" s="8"/>
      <c r="U30" s="5"/>
      <c r="V30" s="8"/>
      <c r="X30" s="15"/>
      <c r="Y30" s="5"/>
      <c r="Z30" s="8"/>
      <c r="AB30" s="15"/>
      <c r="AC30" s="8"/>
    </row>
    <row r="31" spans="1:29" ht="12.75">
      <c r="A31" s="152">
        <v>26</v>
      </c>
      <c r="B31" s="44">
        <v>62.9</v>
      </c>
      <c r="C31" s="45">
        <v>57.7</v>
      </c>
      <c r="D31" s="45">
        <v>55.1</v>
      </c>
      <c r="E31" s="45">
        <v>56</v>
      </c>
      <c r="F31" s="15">
        <v>50.9</v>
      </c>
      <c r="G31" s="15">
        <v>62</v>
      </c>
      <c r="H31" s="15">
        <v>56.1</v>
      </c>
      <c r="I31" s="15">
        <v>62.4</v>
      </c>
      <c r="J31" s="15">
        <v>53.8</v>
      </c>
      <c r="K31" s="5"/>
      <c r="L31" s="8"/>
      <c r="N31" s="5"/>
      <c r="O31" s="8"/>
      <c r="Q31" s="15"/>
      <c r="R31" s="5"/>
      <c r="S31" s="8"/>
      <c r="U31" s="5"/>
      <c r="V31" s="8"/>
      <c r="X31" s="15"/>
      <c r="Y31" s="5"/>
      <c r="Z31" s="8"/>
      <c r="AB31" s="15"/>
      <c r="AC31" s="8"/>
    </row>
    <row r="32" spans="1:29" ht="12.75">
      <c r="A32" s="152">
        <v>27</v>
      </c>
      <c r="B32" s="44">
        <v>63.1</v>
      </c>
      <c r="C32" s="45">
        <v>57.7</v>
      </c>
      <c r="D32" s="45">
        <v>55.3</v>
      </c>
      <c r="E32" s="45">
        <v>56.2</v>
      </c>
      <c r="F32" s="15">
        <v>51.1</v>
      </c>
      <c r="G32" s="15">
        <v>62.1</v>
      </c>
      <c r="H32" s="15">
        <v>56.2</v>
      </c>
      <c r="I32" s="15">
        <v>62.4</v>
      </c>
      <c r="J32" s="15">
        <v>53.9</v>
      </c>
      <c r="K32" s="5"/>
      <c r="L32" s="8"/>
      <c r="N32" s="5"/>
      <c r="O32" s="8"/>
      <c r="Q32" s="15"/>
      <c r="R32" s="5"/>
      <c r="S32" s="8"/>
      <c r="U32" s="5"/>
      <c r="V32" s="8"/>
      <c r="X32" s="15"/>
      <c r="Y32" s="5"/>
      <c r="Z32" s="8"/>
      <c r="AB32" s="15"/>
      <c r="AC32" s="8"/>
    </row>
    <row r="33" spans="1:29" ht="12.75">
      <c r="A33" s="152">
        <v>28</v>
      </c>
      <c r="B33" s="44">
        <v>63.3</v>
      </c>
      <c r="C33" s="45">
        <v>57.9</v>
      </c>
      <c r="D33" s="45">
        <v>55.4</v>
      </c>
      <c r="E33" s="45">
        <v>56.3</v>
      </c>
      <c r="F33" s="15">
        <v>51.2</v>
      </c>
      <c r="G33" s="15">
        <v>62.8</v>
      </c>
      <c r="H33" s="15">
        <v>56.4</v>
      </c>
      <c r="I33" s="15">
        <v>62.9</v>
      </c>
      <c r="J33" s="15">
        <v>53.9</v>
      </c>
      <c r="K33" s="5"/>
      <c r="L33" s="8"/>
      <c r="N33" s="5"/>
      <c r="O33" s="8"/>
      <c r="Q33" s="15"/>
      <c r="R33" s="5"/>
      <c r="S33" s="8"/>
      <c r="U33" s="5"/>
      <c r="V33" s="8"/>
      <c r="X33" s="15"/>
      <c r="Y33" s="5"/>
      <c r="Z33" s="8"/>
      <c r="AB33" s="15"/>
      <c r="AC33" s="8"/>
    </row>
    <row r="34" spans="1:29" ht="12.75">
      <c r="A34" s="152">
        <v>29</v>
      </c>
      <c r="B34" s="44">
        <v>63.3</v>
      </c>
      <c r="C34" s="45">
        <v>58.4</v>
      </c>
      <c r="D34" s="45">
        <v>55.5</v>
      </c>
      <c r="E34" s="45">
        <v>56.6</v>
      </c>
      <c r="F34" s="15">
        <v>51.2</v>
      </c>
      <c r="G34" s="15">
        <v>62.9</v>
      </c>
      <c r="H34" s="15">
        <v>56.5</v>
      </c>
      <c r="I34" s="15">
        <v>62.9</v>
      </c>
      <c r="J34" s="15">
        <v>54</v>
      </c>
      <c r="K34" s="5"/>
      <c r="L34" s="8"/>
      <c r="N34" s="5"/>
      <c r="O34" s="8"/>
      <c r="Q34" s="15"/>
      <c r="R34" s="5"/>
      <c r="S34" s="8"/>
      <c r="U34" s="5"/>
      <c r="V34" s="8"/>
      <c r="X34" s="15"/>
      <c r="Y34" s="5"/>
      <c r="Z34" s="8"/>
      <c r="AB34" s="15"/>
      <c r="AC34" s="8"/>
    </row>
    <row r="35" spans="1:29" ht="12.75">
      <c r="A35" s="152">
        <v>30</v>
      </c>
      <c r="B35" s="44">
        <v>63.5</v>
      </c>
      <c r="C35" s="45">
        <v>58.7</v>
      </c>
      <c r="D35" s="45">
        <v>55.7</v>
      </c>
      <c r="E35" s="45">
        <v>57</v>
      </c>
      <c r="F35" s="15">
        <v>51.3</v>
      </c>
      <c r="G35" s="15">
        <v>63.1</v>
      </c>
      <c r="H35" s="15">
        <v>56.5</v>
      </c>
      <c r="I35" s="15">
        <v>63.3</v>
      </c>
      <c r="J35" s="15">
        <v>54</v>
      </c>
      <c r="K35" s="5"/>
      <c r="L35" s="8"/>
      <c r="N35" s="5"/>
      <c r="O35" s="8"/>
      <c r="Q35" s="15"/>
      <c r="R35" s="5"/>
      <c r="S35" s="8"/>
      <c r="U35" s="5"/>
      <c r="V35" s="8"/>
      <c r="X35" s="15"/>
      <c r="Y35" s="5"/>
      <c r="Z35" s="8"/>
      <c r="AB35" s="15"/>
      <c r="AC35" s="8"/>
    </row>
    <row r="36" spans="1:29" ht="12.75">
      <c r="A36" s="152">
        <v>31</v>
      </c>
      <c r="B36" s="44">
        <v>63.7</v>
      </c>
      <c r="C36" s="45">
        <v>58.9</v>
      </c>
      <c r="D36" s="45">
        <v>55.8</v>
      </c>
      <c r="E36" s="45">
        <v>57</v>
      </c>
      <c r="F36" s="15">
        <v>51.3</v>
      </c>
      <c r="G36" s="15">
        <v>63.2</v>
      </c>
      <c r="H36" s="15">
        <v>56.6</v>
      </c>
      <c r="I36" s="15">
        <v>63.8</v>
      </c>
      <c r="J36" s="15">
        <v>54</v>
      </c>
      <c r="K36" s="5"/>
      <c r="L36" s="8"/>
      <c r="N36" s="5"/>
      <c r="O36" s="8"/>
      <c r="Q36" s="15"/>
      <c r="R36" s="5"/>
      <c r="S36" s="8"/>
      <c r="U36" s="5"/>
      <c r="V36" s="8"/>
      <c r="X36" s="15"/>
      <c r="Y36" s="5"/>
      <c r="Z36" s="8"/>
      <c r="AB36" s="15"/>
      <c r="AC36" s="8"/>
    </row>
    <row r="37" spans="1:29" ht="12.75">
      <c r="A37" s="152">
        <v>32</v>
      </c>
      <c r="B37" s="44">
        <v>64.1</v>
      </c>
      <c r="C37" s="45">
        <v>59</v>
      </c>
      <c r="D37" s="45">
        <v>55.8</v>
      </c>
      <c r="E37" s="45">
        <v>57.1</v>
      </c>
      <c r="F37" s="15">
        <v>51.3</v>
      </c>
      <c r="G37" s="15">
        <v>63.2</v>
      </c>
      <c r="H37" s="15">
        <v>56.9</v>
      </c>
      <c r="I37" s="15">
        <v>64.4</v>
      </c>
      <c r="J37" s="15">
        <v>54</v>
      </c>
      <c r="K37" s="5"/>
      <c r="L37" s="8"/>
      <c r="N37" s="5"/>
      <c r="O37" s="8"/>
      <c r="Q37" s="15"/>
      <c r="R37" s="5"/>
      <c r="S37" s="8"/>
      <c r="U37" s="5"/>
      <c r="V37" s="8"/>
      <c r="X37" s="15"/>
      <c r="Y37" s="5"/>
      <c r="Z37" s="8"/>
      <c r="AB37" s="15"/>
      <c r="AC37" s="8"/>
    </row>
    <row r="38" spans="1:29" ht="12.75">
      <c r="A38" s="152">
        <v>33</v>
      </c>
      <c r="B38" s="44">
        <v>64.5</v>
      </c>
      <c r="C38" s="45">
        <v>59.1</v>
      </c>
      <c r="D38" s="45">
        <v>55.8</v>
      </c>
      <c r="E38" s="45">
        <v>57.1</v>
      </c>
      <c r="F38" s="15">
        <v>51.3</v>
      </c>
      <c r="G38" s="15">
        <v>63.8</v>
      </c>
      <c r="H38" s="15">
        <v>57.3</v>
      </c>
      <c r="I38" s="15">
        <v>64.4</v>
      </c>
      <c r="J38" s="15">
        <v>54.1</v>
      </c>
      <c r="K38" s="5"/>
      <c r="L38" s="8"/>
      <c r="N38" s="5"/>
      <c r="O38" s="8"/>
      <c r="Q38" s="15"/>
      <c r="R38" s="5"/>
      <c r="S38" s="8"/>
      <c r="U38" s="5"/>
      <c r="V38" s="8"/>
      <c r="X38" s="15"/>
      <c r="Y38" s="5"/>
      <c r="Z38" s="8"/>
      <c r="AB38" s="15"/>
      <c r="AC38" s="8"/>
    </row>
    <row r="39" spans="1:29" ht="12.75">
      <c r="A39" s="152">
        <v>34</v>
      </c>
      <c r="B39" s="44">
        <v>64.6</v>
      </c>
      <c r="C39" s="45">
        <v>59.1</v>
      </c>
      <c r="D39" s="45">
        <v>56</v>
      </c>
      <c r="E39" s="45">
        <v>57.9</v>
      </c>
      <c r="F39" s="15">
        <v>51.3</v>
      </c>
      <c r="G39" s="15">
        <v>63.8</v>
      </c>
      <c r="H39" s="15">
        <v>57.5</v>
      </c>
      <c r="I39" s="15">
        <v>65</v>
      </c>
      <c r="J39" s="15">
        <v>54.3</v>
      </c>
      <c r="K39" s="5"/>
      <c r="L39" s="8"/>
      <c r="N39" s="5"/>
      <c r="O39" s="8"/>
      <c r="Q39" s="15"/>
      <c r="R39" s="5"/>
      <c r="S39" s="8"/>
      <c r="U39" s="5"/>
      <c r="V39" s="8"/>
      <c r="X39" s="15"/>
      <c r="Y39" s="5"/>
      <c r="Z39" s="8"/>
      <c r="AB39" s="15"/>
      <c r="AC39" s="8"/>
    </row>
    <row r="40" spans="1:29" ht="12.75">
      <c r="A40" s="152">
        <v>35</v>
      </c>
      <c r="B40" s="44">
        <v>65.1</v>
      </c>
      <c r="C40" s="45">
        <v>59.1</v>
      </c>
      <c r="D40" s="45">
        <v>56.1</v>
      </c>
      <c r="E40" s="45">
        <v>58.1</v>
      </c>
      <c r="F40" s="15">
        <v>51.8</v>
      </c>
      <c r="G40" s="15">
        <v>64.1</v>
      </c>
      <c r="H40" s="15">
        <v>57.5</v>
      </c>
      <c r="I40" s="15">
        <v>65.1</v>
      </c>
      <c r="J40" s="15">
        <v>54.4</v>
      </c>
      <c r="K40" s="5"/>
      <c r="L40" s="8"/>
      <c r="N40" s="5"/>
      <c r="O40" s="8"/>
      <c r="Q40" s="15"/>
      <c r="R40" s="5"/>
      <c r="S40" s="8"/>
      <c r="U40" s="5"/>
      <c r="V40" s="8"/>
      <c r="X40" s="15"/>
      <c r="Y40" s="5"/>
      <c r="Z40" s="8"/>
      <c r="AB40" s="15"/>
      <c r="AC40" s="8"/>
    </row>
    <row r="41" spans="1:29" ht="12.75">
      <c r="A41" s="152">
        <v>36</v>
      </c>
      <c r="B41" s="44">
        <v>65.6</v>
      </c>
      <c r="C41" s="45">
        <v>59.1</v>
      </c>
      <c r="D41" s="45">
        <v>56.2</v>
      </c>
      <c r="E41" s="45">
        <v>58.1</v>
      </c>
      <c r="F41" s="15">
        <v>52.1</v>
      </c>
      <c r="G41" s="15">
        <v>64.3</v>
      </c>
      <c r="H41" s="15">
        <v>57.8</v>
      </c>
      <c r="I41" s="15">
        <v>65.2</v>
      </c>
      <c r="J41" s="15">
        <v>54.4</v>
      </c>
      <c r="K41" s="5"/>
      <c r="L41" s="8"/>
      <c r="N41" s="5"/>
      <c r="O41" s="8"/>
      <c r="Q41" s="15"/>
      <c r="R41" s="5"/>
      <c r="S41" s="8"/>
      <c r="U41" s="5"/>
      <c r="V41" s="8"/>
      <c r="X41" s="15"/>
      <c r="Y41" s="5"/>
      <c r="Z41" s="8"/>
      <c r="AB41" s="15"/>
      <c r="AC41" s="8"/>
    </row>
    <row r="42" spans="1:29" ht="12.75">
      <c r="A42" s="152">
        <v>37</v>
      </c>
      <c r="B42" s="44">
        <v>65.6</v>
      </c>
      <c r="C42" s="45">
        <v>59.1</v>
      </c>
      <c r="D42" s="45">
        <v>56.2</v>
      </c>
      <c r="E42" s="45">
        <v>58.5</v>
      </c>
      <c r="F42" s="15">
        <v>52.1</v>
      </c>
      <c r="G42" s="15">
        <v>64.4</v>
      </c>
      <c r="H42" s="15">
        <v>57.9</v>
      </c>
      <c r="I42" s="15">
        <v>65.4</v>
      </c>
      <c r="J42" s="15">
        <v>54.5</v>
      </c>
      <c r="K42" s="5"/>
      <c r="L42" s="8"/>
      <c r="N42" s="5"/>
      <c r="O42" s="8"/>
      <c r="Q42" s="15"/>
      <c r="R42" s="5"/>
      <c r="S42" s="8"/>
      <c r="U42" s="5"/>
      <c r="V42" s="8"/>
      <c r="X42" s="15"/>
      <c r="Y42" s="5"/>
      <c r="Z42" s="8"/>
      <c r="AB42" s="15"/>
      <c r="AC42" s="8"/>
    </row>
    <row r="43" spans="1:29" ht="12.75">
      <c r="A43" s="152">
        <v>38</v>
      </c>
      <c r="B43" s="44">
        <v>66.1</v>
      </c>
      <c r="C43" s="45">
        <v>59.3</v>
      </c>
      <c r="D43" s="45">
        <v>56.4</v>
      </c>
      <c r="E43" s="45">
        <v>59.1</v>
      </c>
      <c r="F43" s="15">
        <v>52.1</v>
      </c>
      <c r="G43" s="15">
        <v>64.7</v>
      </c>
      <c r="H43" s="15">
        <v>57.9</v>
      </c>
      <c r="I43" s="15">
        <v>65.4</v>
      </c>
      <c r="J43" s="15">
        <v>55</v>
      </c>
      <c r="K43" s="5"/>
      <c r="L43" s="8"/>
      <c r="N43" s="5"/>
      <c r="O43" s="8"/>
      <c r="Q43" s="15"/>
      <c r="R43" s="5"/>
      <c r="S43" s="8"/>
      <c r="U43" s="5"/>
      <c r="V43" s="8"/>
      <c r="X43" s="15"/>
      <c r="Y43" s="5"/>
      <c r="Z43" s="8"/>
      <c r="AB43" s="15"/>
      <c r="AC43" s="8"/>
    </row>
    <row r="44" spans="1:29" ht="12.75">
      <c r="A44" s="152">
        <v>39</v>
      </c>
      <c r="B44" s="44">
        <v>66.5</v>
      </c>
      <c r="C44" s="45">
        <v>59.3</v>
      </c>
      <c r="D44" s="45">
        <v>56.5</v>
      </c>
      <c r="E44" s="45">
        <v>59.8</v>
      </c>
      <c r="F44" s="15">
        <v>52.1</v>
      </c>
      <c r="G44" s="15">
        <v>64.9</v>
      </c>
      <c r="H44" s="15">
        <v>58</v>
      </c>
      <c r="I44" s="15">
        <v>65.4</v>
      </c>
      <c r="J44" s="15">
        <v>55.2</v>
      </c>
      <c r="K44" s="5"/>
      <c r="L44" s="8"/>
      <c r="N44" s="5"/>
      <c r="O44" s="8"/>
      <c r="Q44" s="15"/>
      <c r="R44" s="5"/>
      <c r="S44" s="8"/>
      <c r="U44" s="5"/>
      <c r="V44" s="8"/>
      <c r="X44" s="15"/>
      <c r="Y44" s="5"/>
      <c r="Z44" s="8"/>
      <c r="AB44" s="15"/>
      <c r="AC44" s="8"/>
    </row>
    <row r="45" spans="1:29" ht="12.75">
      <c r="A45" s="152">
        <v>40</v>
      </c>
      <c r="B45" s="44">
        <v>66.5</v>
      </c>
      <c r="C45" s="45">
        <v>59.5</v>
      </c>
      <c r="D45" s="45">
        <v>56.8</v>
      </c>
      <c r="E45" s="45">
        <v>59.9</v>
      </c>
      <c r="F45" s="15">
        <v>52.1</v>
      </c>
      <c r="G45" s="15">
        <v>65</v>
      </c>
      <c r="H45" s="15">
        <v>58.1</v>
      </c>
      <c r="I45" s="15">
        <v>65.8</v>
      </c>
      <c r="J45" s="15">
        <v>55.3</v>
      </c>
      <c r="K45" s="5"/>
      <c r="L45" s="8"/>
      <c r="N45" s="5"/>
      <c r="O45" s="8"/>
      <c r="Q45" s="15"/>
      <c r="R45" s="5"/>
      <c r="S45" s="8"/>
      <c r="U45" s="5"/>
      <c r="V45" s="8"/>
      <c r="X45" s="15"/>
      <c r="Y45" s="5"/>
      <c r="Z45" s="8"/>
      <c r="AB45" s="15"/>
      <c r="AC45" s="8"/>
    </row>
    <row r="46" spans="1:29" ht="12.75">
      <c r="A46" s="152">
        <v>41</v>
      </c>
      <c r="B46" s="44">
        <v>66.9</v>
      </c>
      <c r="C46" s="45">
        <v>59.6</v>
      </c>
      <c r="D46" s="45">
        <v>57</v>
      </c>
      <c r="E46" s="45">
        <v>60.1</v>
      </c>
      <c r="F46" s="15">
        <v>52.1</v>
      </c>
      <c r="G46" s="15">
        <v>65.2</v>
      </c>
      <c r="H46" s="15">
        <v>58.1</v>
      </c>
      <c r="I46" s="15">
        <v>65.8</v>
      </c>
      <c r="J46" s="15">
        <v>55.5</v>
      </c>
      <c r="K46" s="5"/>
      <c r="L46" s="8"/>
      <c r="N46" s="5"/>
      <c r="O46" s="8"/>
      <c r="Q46" s="15"/>
      <c r="R46" s="5"/>
      <c r="S46" s="8"/>
      <c r="U46" s="5"/>
      <c r="V46" s="8"/>
      <c r="X46" s="15"/>
      <c r="Y46" s="5"/>
      <c r="Z46" s="8"/>
      <c r="AB46" s="15"/>
      <c r="AC46" s="8"/>
    </row>
    <row r="47" spans="1:29" ht="12.75">
      <c r="A47" s="152">
        <v>42</v>
      </c>
      <c r="B47" s="44">
        <v>67.1</v>
      </c>
      <c r="C47" s="45">
        <v>59.9</v>
      </c>
      <c r="D47" s="45">
        <v>57.1</v>
      </c>
      <c r="E47" s="45">
        <v>62.1</v>
      </c>
      <c r="F47" s="15">
        <v>52.1</v>
      </c>
      <c r="G47" s="15">
        <v>65.3</v>
      </c>
      <c r="H47" s="15">
        <v>58.2</v>
      </c>
      <c r="I47" s="15">
        <v>65.8</v>
      </c>
      <c r="J47" s="15">
        <v>55.9</v>
      </c>
      <c r="K47" s="5"/>
      <c r="L47" s="8"/>
      <c r="N47" s="5"/>
      <c r="O47" s="8"/>
      <c r="Q47" s="15"/>
      <c r="R47" s="5"/>
      <c r="S47" s="8"/>
      <c r="U47" s="5"/>
      <c r="V47" s="8"/>
      <c r="X47" s="15"/>
      <c r="Y47" s="5"/>
      <c r="Z47" s="8"/>
      <c r="AB47" s="15"/>
      <c r="AC47" s="8"/>
    </row>
    <row r="48" spans="1:29" ht="12.75">
      <c r="A48" s="152">
        <v>43</v>
      </c>
      <c r="B48" s="44">
        <v>67.3</v>
      </c>
      <c r="C48" s="45">
        <v>59.9</v>
      </c>
      <c r="D48" s="45">
        <v>57.2</v>
      </c>
      <c r="E48" s="8"/>
      <c r="F48" s="15">
        <v>52.3</v>
      </c>
      <c r="G48" s="15">
        <v>65.5</v>
      </c>
      <c r="H48" s="15">
        <v>58.5</v>
      </c>
      <c r="I48" s="15">
        <v>65.9</v>
      </c>
      <c r="J48" s="15">
        <v>55.9</v>
      </c>
      <c r="K48" s="5"/>
      <c r="L48" s="5"/>
      <c r="M48" s="5"/>
      <c r="N48" s="5"/>
      <c r="O48" s="8"/>
      <c r="Q48" s="15"/>
      <c r="R48" s="5"/>
      <c r="S48" s="8"/>
      <c r="U48" s="5"/>
      <c r="V48" s="8"/>
      <c r="X48" s="15"/>
      <c r="Y48" s="5"/>
      <c r="Z48" s="8"/>
      <c r="AB48" s="15"/>
      <c r="AC48" s="8"/>
    </row>
    <row r="49" spans="1:29" ht="12.75">
      <c r="A49" s="152">
        <v>44</v>
      </c>
      <c r="B49" s="44">
        <v>67.3</v>
      </c>
      <c r="C49" s="45">
        <v>59.9</v>
      </c>
      <c r="D49" s="45">
        <v>57.3</v>
      </c>
      <c r="E49" s="8"/>
      <c r="F49" s="15">
        <v>52.4</v>
      </c>
      <c r="G49" s="15">
        <v>65.6</v>
      </c>
      <c r="H49" s="15">
        <v>58.7</v>
      </c>
      <c r="I49" s="15">
        <v>66</v>
      </c>
      <c r="J49" s="15">
        <v>55.9</v>
      </c>
      <c r="K49" s="5"/>
      <c r="L49" s="5"/>
      <c r="M49" s="5"/>
      <c r="N49" s="5"/>
      <c r="O49" s="8"/>
      <c r="Q49" s="15"/>
      <c r="R49" s="5"/>
      <c r="S49" s="8"/>
      <c r="U49" s="5"/>
      <c r="V49" s="8"/>
      <c r="X49" s="15"/>
      <c r="Y49" s="5"/>
      <c r="Z49" s="8"/>
      <c r="AB49" s="15"/>
      <c r="AC49" s="8"/>
    </row>
    <row r="50" spans="1:29" ht="12.75">
      <c r="A50" s="152">
        <v>45</v>
      </c>
      <c r="B50" s="44">
        <v>67.3</v>
      </c>
      <c r="C50" s="45">
        <v>60.2</v>
      </c>
      <c r="D50" s="45">
        <v>57.3</v>
      </c>
      <c r="E50" s="8"/>
      <c r="F50" s="15">
        <v>52.5</v>
      </c>
      <c r="G50" s="15">
        <v>65.7</v>
      </c>
      <c r="H50" s="15">
        <v>58.7</v>
      </c>
      <c r="I50" s="15">
        <v>66</v>
      </c>
      <c r="J50" s="15">
        <v>56</v>
      </c>
      <c r="K50" s="5"/>
      <c r="L50" s="5"/>
      <c r="M50" s="5"/>
      <c r="N50" s="5"/>
      <c r="O50" s="8"/>
      <c r="Q50" s="15"/>
      <c r="R50" s="5"/>
      <c r="S50" s="8"/>
      <c r="U50" s="5"/>
      <c r="V50" s="8"/>
      <c r="X50" s="15"/>
      <c r="Y50" s="5"/>
      <c r="Z50" s="8"/>
      <c r="AB50" s="15"/>
      <c r="AC50" s="8"/>
    </row>
    <row r="51" spans="1:29" ht="12.75">
      <c r="A51" s="152">
        <v>46</v>
      </c>
      <c r="B51" s="44">
        <v>67.4</v>
      </c>
      <c r="C51" s="45">
        <v>60.3</v>
      </c>
      <c r="D51" s="45">
        <v>57.3</v>
      </c>
      <c r="E51" s="8"/>
      <c r="F51" s="15">
        <v>52.5</v>
      </c>
      <c r="G51" s="15">
        <v>65.8</v>
      </c>
      <c r="H51" s="15">
        <v>59</v>
      </c>
      <c r="I51" s="15">
        <v>66.2</v>
      </c>
      <c r="J51" s="15">
        <v>56.4</v>
      </c>
      <c r="K51" s="5"/>
      <c r="L51" s="5"/>
      <c r="M51" s="5"/>
      <c r="N51" s="5"/>
      <c r="O51" s="8"/>
      <c r="Q51" s="15"/>
      <c r="R51" s="5"/>
      <c r="S51" s="8"/>
      <c r="U51" s="5"/>
      <c r="V51" s="8"/>
      <c r="X51" s="15"/>
      <c r="Y51" s="5"/>
      <c r="Z51" s="8"/>
      <c r="AB51" s="15"/>
      <c r="AC51" s="8"/>
    </row>
    <row r="52" spans="1:29" ht="12.75">
      <c r="A52" s="152">
        <v>47</v>
      </c>
      <c r="B52" s="44">
        <v>67.5</v>
      </c>
      <c r="C52" s="45">
        <v>60.4</v>
      </c>
      <c r="D52" s="45">
        <v>57.6</v>
      </c>
      <c r="E52" s="8"/>
      <c r="F52" s="15">
        <v>52.6</v>
      </c>
      <c r="G52" s="15">
        <v>65.9</v>
      </c>
      <c r="H52" s="15">
        <v>59.2</v>
      </c>
      <c r="I52" s="15">
        <v>66.2</v>
      </c>
      <c r="J52" s="15">
        <v>56.6</v>
      </c>
      <c r="K52" s="5"/>
      <c r="L52" s="5"/>
      <c r="M52" s="16"/>
      <c r="N52" s="5"/>
      <c r="O52" s="8"/>
      <c r="Q52" s="15"/>
      <c r="R52" s="5"/>
      <c r="S52" s="8"/>
      <c r="U52" s="5"/>
      <c r="V52" s="8"/>
      <c r="X52" s="15"/>
      <c r="Y52" s="5"/>
      <c r="Z52" s="8"/>
      <c r="AB52" s="15"/>
      <c r="AC52" s="8"/>
    </row>
    <row r="53" spans="1:29" ht="12.75">
      <c r="A53" s="152">
        <v>48</v>
      </c>
      <c r="B53" s="44">
        <v>67.7</v>
      </c>
      <c r="C53" s="45">
        <v>60.5</v>
      </c>
      <c r="D53" s="45">
        <v>57.6</v>
      </c>
      <c r="E53" s="8"/>
      <c r="F53" s="15">
        <v>52.8</v>
      </c>
      <c r="G53" s="15">
        <v>66.1</v>
      </c>
      <c r="H53" s="15">
        <v>59.4</v>
      </c>
      <c r="I53" s="15">
        <v>66.2</v>
      </c>
      <c r="J53" s="15">
        <v>56.6</v>
      </c>
      <c r="K53" s="5"/>
      <c r="L53" s="5"/>
      <c r="M53" s="16"/>
      <c r="N53" s="5"/>
      <c r="O53" s="8"/>
      <c r="Q53" s="15"/>
      <c r="R53" s="5"/>
      <c r="S53" s="8"/>
      <c r="U53" s="5"/>
      <c r="V53" s="8"/>
      <c r="X53" s="15"/>
      <c r="Y53" s="5"/>
      <c r="Z53" s="8"/>
      <c r="AB53" s="15"/>
      <c r="AC53" s="8"/>
    </row>
    <row r="54" spans="1:29" ht="12.75">
      <c r="A54" s="152">
        <v>49</v>
      </c>
      <c r="B54" s="44">
        <v>67.7</v>
      </c>
      <c r="C54" s="45">
        <v>60.5</v>
      </c>
      <c r="D54" s="45">
        <v>57.7</v>
      </c>
      <c r="E54" s="8"/>
      <c r="F54" s="15">
        <v>52.9</v>
      </c>
      <c r="G54" s="15">
        <v>66.2</v>
      </c>
      <c r="H54" s="15">
        <v>59.5</v>
      </c>
      <c r="I54" s="15">
        <v>66.2</v>
      </c>
      <c r="J54" s="15">
        <v>56.8</v>
      </c>
      <c r="K54" s="5"/>
      <c r="L54" s="5"/>
      <c r="M54" s="16"/>
      <c r="N54" s="5"/>
      <c r="O54" s="8"/>
      <c r="Q54" s="15"/>
      <c r="R54" s="5"/>
      <c r="S54" s="8"/>
      <c r="U54" s="5"/>
      <c r="V54" s="8"/>
      <c r="X54" s="15"/>
      <c r="Y54" s="5"/>
      <c r="Z54" s="8"/>
      <c r="AB54" s="15"/>
      <c r="AC54" s="8"/>
    </row>
    <row r="55" spans="1:29" ht="12.75">
      <c r="A55" s="152">
        <v>50</v>
      </c>
      <c r="B55" s="44">
        <v>67.7</v>
      </c>
      <c r="C55" s="45">
        <v>60.7</v>
      </c>
      <c r="D55" s="45">
        <v>57.8</v>
      </c>
      <c r="E55" s="8"/>
      <c r="F55" s="15">
        <v>53</v>
      </c>
      <c r="G55" s="15">
        <v>66.4</v>
      </c>
      <c r="H55" s="15">
        <v>59.5</v>
      </c>
      <c r="I55" s="15">
        <v>66.5</v>
      </c>
      <c r="J55" s="15">
        <v>57</v>
      </c>
      <c r="K55" s="5"/>
      <c r="L55" s="5"/>
      <c r="M55" s="16"/>
      <c r="N55" s="5"/>
      <c r="O55" s="8"/>
      <c r="Q55" s="15"/>
      <c r="R55" s="5"/>
      <c r="S55" s="8"/>
      <c r="U55" s="5"/>
      <c r="V55" s="8"/>
      <c r="X55" s="15"/>
      <c r="Y55" s="5"/>
      <c r="Z55" s="8"/>
      <c r="AB55" s="15"/>
      <c r="AC55" s="8"/>
    </row>
    <row r="56" spans="1:29" ht="12.75">
      <c r="A56" s="152">
        <v>51</v>
      </c>
      <c r="B56" s="44">
        <v>67.8</v>
      </c>
      <c r="C56" s="45">
        <v>60.8</v>
      </c>
      <c r="D56" s="45">
        <v>57.9</v>
      </c>
      <c r="E56" s="8"/>
      <c r="F56" s="15">
        <v>53</v>
      </c>
      <c r="G56" s="15">
        <v>66.6</v>
      </c>
      <c r="H56" s="15">
        <v>59.5</v>
      </c>
      <c r="I56" s="15">
        <v>66.6</v>
      </c>
      <c r="J56" s="15">
        <v>57.5</v>
      </c>
      <c r="K56" s="5"/>
      <c r="L56" s="5"/>
      <c r="M56" s="16"/>
      <c r="N56" s="5"/>
      <c r="O56" s="8"/>
      <c r="Q56" s="15"/>
      <c r="R56" s="5"/>
      <c r="S56" s="8"/>
      <c r="U56" s="5"/>
      <c r="V56" s="8"/>
      <c r="X56" s="15"/>
      <c r="Y56" s="5"/>
      <c r="Z56" s="8"/>
      <c r="AB56" s="15"/>
      <c r="AC56" s="8"/>
    </row>
    <row r="57" spans="1:29" ht="12.75">
      <c r="A57" s="152">
        <v>52</v>
      </c>
      <c r="B57" s="44">
        <v>68</v>
      </c>
      <c r="C57" s="45">
        <v>60.8</v>
      </c>
      <c r="D57" s="45">
        <v>57.9</v>
      </c>
      <c r="E57" s="8"/>
      <c r="F57" s="15">
        <v>53.1</v>
      </c>
      <c r="G57" s="15">
        <v>66.6</v>
      </c>
      <c r="H57" s="15">
        <v>59.7</v>
      </c>
      <c r="I57" s="15">
        <v>66.6</v>
      </c>
      <c r="J57" s="15">
        <v>58</v>
      </c>
      <c r="K57" s="5"/>
      <c r="L57" s="5"/>
      <c r="M57" s="16"/>
      <c r="N57" s="5"/>
      <c r="O57" s="8"/>
      <c r="Q57" s="15"/>
      <c r="R57" s="5"/>
      <c r="S57" s="8"/>
      <c r="U57" s="5"/>
      <c r="V57" s="8"/>
      <c r="X57" s="15"/>
      <c r="Y57" s="5"/>
      <c r="Z57" s="8"/>
      <c r="AB57" s="15"/>
      <c r="AC57" s="8"/>
    </row>
    <row r="58" spans="1:29" ht="12.75">
      <c r="A58" s="152">
        <v>53</v>
      </c>
      <c r="B58" s="44">
        <v>68.2</v>
      </c>
      <c r="C58" s="45">
        <v>60.9</v>
      </c>
      <c r="D58" s="45">
        <v>58</v>
      </c>
      <c r="E58" s="8"/>
      <c r="F58" s="15">
        <v>53.1</v>
      </c>
      <c r="G58" s="15">
        <v>66.7</v>
      </c>
      <c r="H58" s="15">
        <v>59.8</v>
      </c>
      <c r="I58" s="15">
        <v>66.6</v>
      </c>
      <c r="J58" s="15">
        <v>58</v>
      </c>
      <c r="K58" s="5"/>
      <c r="L58" s="5"/>
      <c r="M58" s="16"/>
      <c r="N58" s="5"/>
      <c r="O58" s="8"/>
      <c r="Q58" s="15"/>
      <c r="R58" s="5"/>
      <c r="S58" s="8"/>
      <c r="U58" s="5"/>
      <c r="V58" s="8"/>
      <c r="X58" s="15"/>
      <c r="Y58" s="5"/>
      <c r="Z58" s="8"/>
      <c r="AB58" s="15"/>
      <c r="AC58" s="8"/>
    </row>
    <row r="59" spans="1:29" ht="12.75">
      <c r="A59" s="152">
        <v>54</v>
      </c>
      <c r="B59" s="44">
        <v>68.5</v>
      </c>
      <c r="C59" s="45">
        <v>61</v>
      </c>
      <c r="D59" s="45">
        <v>58.2</v>
      </c>
      <c r="E59" s="8"/>
      <c r="F59" s="15">
        <v>53.1</v>
      </c>
      <c r="G59" s="15">
        <v>67</v>
      </c>
      <c r="H59" s="15">
        <v>59.8</v>
      </c>
      <c r="I59" s="15">
        <v>66.7</v>
      </c>
      <c r="J59" s="15">
        <v>60</v>
      </c>
      <c r="K59" s="5"/>
      <c r="L59" s="5"/>
      <c r="M59" s="16"/>
      <c r="N59" s="5"/>
      <c r="O59" s="8"/>
      <c r="Q59" s="15"/>
      <c r="R59" s="5"/>
      <c r="S59" s="8"/>
      <c r="U59" s="5"/>
      <c r="V59" s="8"/>
      <c r="X59" s="15"/>
      <c r="Y59" s="5"/>
      <c r="Z59" s="8"/>
      <c r="AB59" s="15"/>
      <c r="AC59" s="8"/>
    </row>
    <row r="60" spans="1:30" ht="12.75">
      <c r="A60" s="152">
        <v>55</v>
      </c>
      <c r="B60" s="44">
        <v>68.5</v>
      </c>
      <c r="C60" s="45">
        <v>61.1</v>
      </c>
      <c r="D60" s="45">
        <v>58.4</v>
      </c>
      <c r="E60" s="8"/>
      <c r="F60" s="15">
        <v>53.1</v>
      </c>
      <c r="G60" s="15">
        <v>67</v>
      </c>
      <c r="H60" s="15">
        <v>59.8</v>
      </c>
      <c r="I60" s="15">
        <v>66.9</v>
      </c>
      <c r="J60" s="5"/>
      <c r="K60" s="5"/>
      <c r="L60" s="5"/>
      <c r="M60" s="16"/>
      <c r="N60" s="5"/>
      <c r="O60" s="8"/>
      <c r="Q60" s="15"/>
      <c r="R60" s="5"/>
      <c r="S60" s="8"/>
      <c r="U60" s="5"/>
      <c r="V60" s="8"/>
      <c r="X60" s="15"/>
      <c r="Y60" s="5"/>
      <c r="Z60" s="8"/>
      <c r="AB60" s="15"/>
      <c r="AC60" s="8"/>
      <c r="AD60" s="150"/>
    </row>
    <row r="61" spans="1:30" ht="12.75">
      <c r="A61" s="152">
        <v>56</v>
      </c>
      <c r="B61" s="44">
        <v>68.5</v>
      </c>
      <c r="C61" s="45">
        <v>61.1</v>
      </c>
      <c r="D61" s="45">
        <v>58.5</v>
      </c>
      <c r="E61" s="8"/>
      <c r="F61" s="15">
        <v>53.2</v>
      </c>
      <c r="G61" s="15">
        <v>67.1</v>
      </c>
      <c r="H61" s="15">
        <v>59.8</v>
      </c>
      <c r="I61" s="15">
        <v>67.1</v>
      </c>
      <c r="J61" s="5"/>
      <c r="K61" s="5"/>
      <c r="L61" s="5"/>
      <c r="M61" s="16"/>
      <c r="N61" s="5"/>
      <c r="O61" s="8"/>
      <c r="Q61" s="15"/>
      <c r="R61" s="5"/>
      <c r="S61" s="8"/>
      <c r="U61" s="5"/>
      <c r="V61" s="8"/>
      <c r="X61" s="15"/>
      <c r="Y61" s="5"/>
      <c r="Z61" s="8"/>
      <c r="AB61" s="15"/>
      <c r="AC61" s="5"/>
      <c r="AD61" s="5"/>
    </row>
    <row r="62" spans="1:30" ht="12.75">
      <c r="A62" s="152">
        <v>57</v>
      </c>
      <c r="B62" s="44">
        <v>68.6</v>
      </c>
      <c r="C62" s="45">
        <v>61.1</v>
      </c>
      <c r="D62" s="45">
        <v>58.5</v>
      </c>
      <c r="E62" s="8"/>
      <c r="F62" s="15">
        <v>53.2</v>
      </c>
      <c r="G62" s="15">
        <v>67.6</v>
      </c>
      <c r="H62" s="15">
        <v>59.9</v>
      </c>
      <c r="I62" s="15">
        <v>67.1</v>
      </c>
      <c r="J62" s="5"/>
      <c r="K62" s="5"/>
      <c r="L62" s="5"/>
      <c r="M62" s="16"/>
      <c r="N62" s="5"/>
      <c r="O62" s="8"/>
      <c r="Q62" s="15"/>
      <c r="R62" s="5"/>
      <c r="S62" s="8"/>
      <c r="U62" s="5"/>
      <c r="V62" s="8"/>
      <c r="X62" s="15"/>
      <c r="Y62" s="5"/>
      <c r="Z62" s="8"/>
      <c r="AB62" s="15"/>
      <c r="AC62" s="5"/>
      <c r="AD62" s="5"/>
    </row>
    <row r="63" spans="1:30" ht="12.75">
      <c r="A63" s="152">
        <v>58</v>
      </c>
      <c r="B63" s="44">
        <v>68.9</v>
      </c>
      <c r="C63" s="45">
        <v>61.2</v>
      </c>
      <c r="D63" s="45">
        <v>59.3</v>
      </c>
      <c r="E63" s="8"/>
      <c r="F63" s="15">
        <v>53.2</v>
      </c>
      <c r="G63" s="15">
        <v>67.6</v>
      </c>
      <c r="H63" s="15">
        <v>60</v>
      </c>
      <c r="I63" s="15">
        <v>67.1</v>
      </c>
      <c r="J63" s="5"/>
      <c r="K63" s="5"/>
      <c r="L63" s="5"/>
      <c r="M63" s="16"/>
      <c r="N63" s="5"/>
      <c r="O63" s="8"/>
      <c r="Q63" s="15"/>
      <c r="R63" s="5"/>
      <c r="S63" s="8"/>
      <c r="U63" s="5"/>
      <c r="V63" s="8"/>
      <c r="X63" s="15"/>
      <c r="Y63" s="5"/>
      <c r="Z63" s="8"/>
      <c r="AB63" s="15"/>
      <c r="AC63" s="5"/>
      <c r="AD63" s="5"/>
    </row>
    <row r="64" spans="1:30" ht="12.75">
      <c r="A64" s="152">
        <v>59</v>
      </c>
      <c r="B64" s="44">
        <v>69.1</v>
      </c>
      <c r="C64" s="45">
        <v>61.2</v>
      </c>
      <c r="D64" s="45">
        <v>63.3</v>
      </c>
      <c r="E64" s="8"/>
      <c r="F64" s="15">
        <v>53.2</v>
      </c>
      <c r="G64" s="15">
        <v>67.6</v>
      </c>
      <c r="H64" s="15">
        <v>60.1</v>
      </c>
      <c r="I64" s="15">
        <v>67.2</v>
      </c>
      <c r="J64" s="5"/>
      <c r="K64" s="5"/>
      <c r="L64" s="5"/>
      <c r="M64" s="16"/>
      <c r="N64" s="5"/>
      <c r="O64" s="8"/>
      <c r="Q64" s="15"/>
      <c r="R64" s="5"/>
      <c r="S64" s="8"/>
      <c r="U64" s="5"/>
      <c r="V64" s="8"/>
      <c r="X64" s="15"/>
      <c r="Y64" s="5"/>
      <c r="Z64" s="8"/>
      <c r="AB64" s="15"/>
      <c r="AC64" s="5"/>
      <c r="AD64" s="5"/>
    </row>
    <row r="65" spans="1:30" ht="12.75">
      <c r="A65" s="152">
        <v>60</v>
      </c>
      <c r="B65" s="44">
        <v>69.1</v>
      </c>
      <c r="C65" s="45">
        <v>61.3</v>
      </c>
      <c r="D65" s="45">
        <v>64</v>
      </c>
      <c r="E65" s="8"/>
      <c r="F65" s="15">
        <v>53.2</v>
      </c>
      <c r="G65" s="15">
        <v>68.1</v>
      </c>
      <c r="H65" s="15">
        <v>60.2</v>
      </c>
      <c r="I65" s="15">
        <v>67.3</v>
      </c>
      <c r="J65" s="5"/>
      <c r="K65" s="5"/>
      <c r="L65" s="5"/>
      <c r="M65" s="16"/>
      <c r="N65" s="5"/>
      <c r="O65" s="8"/>
      <c r="Q65" s="15"/>
      <c r="R65" s="5"/>
      <c r="S65" s="8"/>
      <c r="U65" s="5"/>
      <c r="V65" s="8"/>
      <c r="X65" s="15"/>
      <c r="Y65" s="5"/>
      <c r="Z65" s="8"/>
      <c r="AB65" s="15"/>
      <c r="AC65" s="5"/>
      <c r="AD65" s="5"/>
    </row>
    <row r="66" spans="1:30" ht="12.75">
      <c r="A66" s="152">
        <v>61</v>
      </c>
      <c r="B66" s="44">
        <v>69.1</v>
      </c>
      <c r="C66" s="45">
        <v>61.4</v>
      </c>
      <c r="D66" s="5"/>
      <c r="E66" s="8"/>
      <c r="F66" s="15">
        <v>53.2</v>
      </c>
      <c r="G66" s="15">
        <v>68.4</v>
      </c>
      <c r="H66" s="15">
        <v>60.3</v>
      </c>
      <c r="I66" s="15">
        <v>67.3</v>
      </c>
      <c r="J66" s="5"/>
      <c r="K66" s="5"/>
      <c r="L66" s="5"/>
      <c r="M66" s="16"/>
      <c r="N66" s="5"/>
      <c r="O66" s="8"/>
      <c r="Q66" s="17"/>
      <c r="R66" s="5"/>
      <c r="S66" s="8"/>
      <c r="U66" s="5"/>
      <c r="V66" s="8"/>
      <c r="X66" s="15"/>
      <c r="Y66" s="5"/>
      <c r="Z66" s="8"/>
      <c r="AB66" s="15"/>
      <c r="AC66" s="5"/>
      <c r="AD66" s="5"/>
    </row>
    <row r="67" spans="1:30" ht="12.75">
      <c r="A67" s="152">
        <v>62</v>
      </c>
      <c r="B67" s="44">
        <v>69.3</v>
      </c>
      <c r="C67" s="45">
        <v>61.4</v>
      </c>
      <c r="D67" s="5"/>
      <c r="E67" s="8"/>
      <c r="F67" s="15">
        <v>53.3</v>
      </c>
      <c r="G67" s="15">
        <v>68.4</v>
      </c>
      <c r="H67" s="15">
        <v>60.6</v>
      </c>
      <c r="I67" s="15">
        <v>67.4</v>
      </c>
      <c r="J67" s="5"/>
      <c r="K67" s="5"/>
      <c r="L67" s="5"/>
      <c r="M67" s="16"/>
      <c r="N67" s="5"/>
      <c r="O67" s="8"/>
      <c r="Q67" s="15"/>
      <c r="R67" s="5"/>
      <c r="S67" s="8"/>
      <c r="U67" s="5"/>
      <c r="V67" s="8"/>
      <c r="X67" s="15"/>
      <c r="Y67" s="5"/>
      <c r="Z67" s="8"/>
      <c r="AB67" s="15"/>
      <c r="AC67" s="5"/>
      <c r="AD67" s="5"/>
    </row>
    <row r="68" spans="1:30" ht="12.75">
      <c r="A68" s="152">
        <v>63</v>
      </c>
      <c r="B68" s="44">
        <v>69.3</v>
      </c>
      <c r="C68" s="45">
        <v>61.5</v>
      </c>
      <c r="D68" s="5"/>
      <c r="E68" s="8"/>
      <c r="F68" s="15">
        <v>53.3</v>
      </c>
      <c r="G68" s="15">
        <v>68.5</v>
      </c>
      <c r="H68" s="15">
        <v>60.7</v>
      </c>
      <c r="I68" s="15">
        <v>67.6</v>
      </c>
      <c r="J68" s="5"/>
      <c r="K68" s="5"/>
      <c r="L68" s="5"/>
      <c r="M68" s="16"/>
      <c r="N68" s="5"/>
      <c r="O68" s="8"/>
      <c r="Q68" s="15"/>
      <c r="R68" s="5"/>
      <c r="S68" s="8"/>
      <c r="U68" s="5"/>
      <c r="V68" s="8"/>
      <c r="X68" s="15"/>
      <c r="Y68" s="5"/>
      <c r="Z68" s="8"/>
      <c r="AB68" s="15"/>
      <c r="AC68" s="5"/>
      <c r="AD68" s="5"/>
    </row>
    <row r="69" spans="1:30" ht="12.75">
      <c r="A69" s="152">
        <v>64</v>
      </c>
      <c r="B69" s="44">
        <v>69.4</v>
      </c>
      <c r="C69" s="45">
        <v>61.5</v>
      </c>
      <c r="D69" s="5"/>
      <c r="E69" s="8"/>
      <c r="F69" s="15">
        <v>53.4</v>
      </c>
      <c r="G69" s="15">
        <v>68.5</v>
      </c>
      <c r="H69" s="15">
        <v>60.7</v>
      </c>
      <c r="I69" s="15">
        <v>67.7</v>
      </c>
      <c r="J69" s="5"/>
      <c r="K69" s="5"/>
      <c r="L69" s="5"/>
      <c r="M69" s="5"/>
      <c r="N69" s="5"/>
      <c r="O69" s="8"/>
      <c r="Q69" s="15"/>
      <c r="R69" s="5"/>
      <c r="S69" s="8"/>
      <c r="U69" s="5"/>
      <c r="V69" s="8"/>
      <c r="X69" s="15"/>
      <c r="Y69" s="5"/>
      <c r="Z69" s="8"/>
      <c r="AB69" s="15"/>
      <c r="AC69" s="5"/>
      <c r="AD69" s="5"/>
    </row>
    <row r="70" spans="1:30" ht="12.75">
      <c r="A70" s="152">
        <v>65</v>
      </c>
      <c r="B70" s="44">
        <v>69.4</v>
      </c>
      <c r="C70" s="45">
        <v>61.7</v>
      </c>
      <c r="D70" s="5"/>
      <c r="E70" s="8"/>
      <c r="F70" s="15">
        <v>53.4</v>
      </c>
      <c r="G70" s="15">
        <v>68.5</v>
      </c>
      <c r="H70" s="15">
        <v>60.7</v>
      </c>
      <c r="I70" s="15">
        <v>68.9</v>
      </c>
      <c r="J70" s="5"/>
      <c r="K70" s="8"/>
      <c r="L70" s="5"/>
      <c r="M70" s="5"/>
      <c r="N70" s="5"/>
      <c r="O70" s="8"/>
      <c r="Q70" s="15"/>
      <c r="R70" s="5"/>
      <c r="S70" s="8"/>
      <c r="U70" s="5"/>
      <c r="V70" s="8"/>
      <c r="X70" s="15"/>
      <c r="Y70" s="5"/>
      <c r="Z70" s="8"/>
      <c r="AB70" s="15"/>
      <c r="AC70" s="5"/>
      <c r="AD70" s="5"/>
    </row>
    <row r="71" spans="1:30" ht="12.75">
      <c r="A71" s="152">
        <v>66</v>
      </c>
      <c r="B71" s="44">
        <v>69.4</v>
      </c>
      <c r="C71" s="45">
        <v>61.8</v>
      </c>
      <c r="D71" s="5"/>
      <c r="E71" s="8"/>
      <c r="F71" s="15">
        <v>53.4</v>
      </c>
      <c r="G71" s="15">
        <v>68.5</v>
      </c>
      <c r="H71" s="15">
        <v>60.9</v>
      </c>
      <c r="I71" s="15">
        <v>68.9</v>
      </c>
      <c r="J71" s="5"/>
      <c r="K71" s="8"/>
      <c r="L71" s="5"/>
      <c r="M71" s="5"/>
      <c r="N71" s="5"/>
      <c r="O71" s="8"/>
      <c r="Q71" s="15"/>
      <c r="R71" s="5"/>
      <c r="S71" s="8"/>
      <c r="U71" s="5"/>
      <c r="V71" s="8"/>
      <c r="X71" s="15"/>
      <c r="Y71" s="5"/>
      <c r="Z71" s="8"/>
      <c r="AB71" s="15"/>
      <c r="AC71" s="5"/>
      <c r="AD71" s="5"/>
    </row>
    <row r="72" spans="1:30" ht="12.75">
      <c r="A72" s="152">
        <v>67</v>
      </c>
      <c r="B72" s="44">
        <v>69.6</v>
      </c>
      <c r="C72" s="45">
        <v>61.9</v>
      </c>
      <c r="D72" s="5"/>
      <c r="E72" s="8"/>
      <c r="F72" s="15">
        <v>53.4</v>
      </c>
      <c r="G72" s="15">
        <v>68.9</v>
      </c>
      <c r="H72" s="15">
        <v>61</v>
      </c>
      <c r="I72" s="15">
        <v>69.3</v>
      </c>
      <c r="J72" s="5"/>
      <c r="K72" s="5"/>
      <c r="L72" s="5"/>
      <c r="M72" s="5"/>
      <c r="N72" s="5"/>
      <c r="O72" s="8"/>
      <c r="Q72" s="15"/>
      <c r="R72" s="5"/>
      <c r="S72" s="8"/>
      <c r="U72" s="5"/>
      <c r="V72" s="8"/>
      <c r="X72" s="15"/>
      <c r="Y72" s="5"/>
      <c r="Z72" s="8"/>
      <c r="AB72" s="15"/>
      <c r="AC72" s="5"/>
      <c r="AD72" s="5"/>
    </row>
    <row r="73" spans="1:30" ht="12.75">
      <c r="A73" s="152">
        <v>68</v>
      </c>
      <c r="B73" s="44">
        <v>69.6</v>
      </c>
      <c r="C73" s="45">
        <v>62</v>
      </c>
      <c r="D73" s="5"/>
      <c r="E73" s="8"/>
      <c r="F73" s="15">
        <v>53.5</v>
      </c>
      <c r="G73" s="15">
        <v>69</v>
      </c>
      <c r="H73" s="15">
        <v>61.1</v>
      </c>
      <c r="I73" s="15">
        <v>70.1</v>
      </c>
      <c r="J73" s="5"/>
      <c r="K73" s="5"/>
      <c r="L73" s="5"/>
      <c r="M73" s="5"/>
      <c r="N73" s="5"/>
      <c r="O73" s="8"/>
      <c r="Q73" s="15"/>
      <c r="R73" s="5"/>
      <c r="S73" s="8"/>
      <c r="U73" s="5"/>
      <c r="V73" s="8"/>
      <c r="X73" s="15"/>
      <c r="Y73" s="5"/>
      <c r="Z73" s="8"/>
      <c r="AB73" s="15"/>
      <c r="AC73" s="5"/>
      <c r="AD73" s="5"/>
    </row>
    <row r="74" spans="1:30" ht="12.75">
      <c r="A74" s="152">
        <v>69</v>
      </c>
      <c r="B74" s="44">
        <v>69.7</v>
      </c>
      <c r="C74" s="45">
        <v>62</v>
      </c>
      <c r="D74" s="5"/>
      <c r="E74" s="8"/>
      <c r="F74" s="15">
        <v>53.6</v>
      </c>
      <c r="G74" s="15">
        <v>69.3</v>
      </c>
      <c r="H74" s="15">
        <v>61.2</v>
      </c>
      <c r="I74" s="15">
        <v>70.2</v>
      </c>
      <c r="J74" s="5"/>
      <c r="K74" s="5"/>
      <c r="L74" s="5"/>
      <c r="M74" s="5"/>
      <c r="N74" s="5"/>
      <c r="O74" s="8"/>
      <c r="Q74" s="15"/>
      <c r="R74" s="5"/>
      <c r="S74" s="8"/>
      <c r="U74" s="5"/>
      <c r="V74" s="8"/>
      <c r="X74" s="15"/>
      <c r="Y74" s="5"/>
      <c r="Z74" s="8"/>
      <c r="AB74" s="15"/>
      <c r="AC74" s="5"/>
      <c r="AD74" s="5"/>
    </row>
    <row r="75" spans="1:30" ht="12.75">
      <c r="A75" s="152">
        <v>70</v>
      </c>
      <c r="B75" s="44">
        <v>69.7</v>
      </c>
      <c r="C75" s="45">
        <v>62</v>
      </c>
      <c r="D75" s="5"/>
      <c r="E75" s="8"/>
      <c r="F75" s="15">
        <v>53.6</v>
      </c>
      <c r="G75" s="15">
        <v>69.7</v>
      </c>
      <c r="H75" s="15">
        <v>61.3</v>
      </c>
      <c r="I75" s="15">
        <v>70.8</v>
      </c>
      <c r="J75" s="5"/>
      <c r="K75" s="5"/>
      <c r="L75" s="5"/>
      <c r="M75" s="5"/>
      <c r="N75" s="5"/>
      <c r="O75" s="8"/>
      <c r="Q75" s="15"/>
      <c r="R75" s="5"/>
      <c r="S75" s="8"/>
      <c r="U75" s="5"/>
      <c r="V75" s="8"/>
      <c r="X75" s="15"/>
      <c r="Y75" s="5"/>
      <c r="Z75" s="8"/>
      <c r="AB75" s="15"/>
      <c r="AC75" s="5"/>
      <c r="AD75" s="5"/>
    </row>
    <row r="76" spans="1:30" ht="12.75">
      <c r="A76" s="152">
        <v>71</v>
      </c>
      <c r="B76" s="44">
        <v>69.8</v>
      </c>
      <c r="C76" s="45">
        <v>62.1</v>
      </c>
      <c r="D76" s="5"/>
      <c r="E76" s="8"/>
      <c r="F76" s="15">
        <v>53.7</v>
      </c>
      <c r="G76" s="15">
        <v>69.9</v>
      </c>
      <c r="H76" s="15">
        <v>61.4</v>
      </c>
      <c r="I76" s="15">
        <v>72.1</v>
      </c>
      <c r="J76" s="5"/>
      <c r="K76" s="5"/>
      <c r="L76" s="5"/>
      <c r="M76" s="5"/>
      <c r="N76" s="5"/>
      <c r="O76" s="8"/>
      <c r="Q76" s="15"/>
      <c r="R76" s="5"/>
      <c r="S76" s="8"/>
      <c r="U76" s="5"/>
      <c r="V76" s="8"/>
      <c r="X76" s="15"/>
      <c r="Y76" s="5"/>
      <c r="Z76" s="8"/>
      <c r="AB76" s="15"/>
      <c r="AC76" s="5"/>
      <c r="AD76" s="5"/>
    </row>
    <row r="77" spans="1:30" ht="12.75">
      <c r="A77" s="152">
        <v>72</v>
      </c>
      <c r="B77" s="44">
        <v>70.1</v>
      </c>
      <c r="C77" s="45">
        <v>62.1</v>
      </c>
      <c r="D77" s="5"/>
      <c r="E77" s="8"/>
      <c r="F77" s="15">
        <v>53.7</v>
      </c>
      <c r="G77" s="15">
        <v>70</v>
      </c>
      <c r="H77" s="15">
        <v>61.7</v>
      </c>
      <c r="I77" s="15">
        <v>74.1</v>
      </c>
      <c r="J77" s="5"/>
      <c r="K77" s="5"/>
      <c r="L77" s="5"/>
      <c r="M77" s="5"/>
      <c r="N77" s="5"/>
      <c r="O77" s="8"/>
      <c r="Q77" s="15"/>
      <c r="R77" s="5"/>
      <c r="S77" s="8"/>
      <c r="U77" s="5"/>
      <c r="V77" s="8"/>
      <c r="X77" s="15"/>
      <c r="Y77" s="5"/>
      <c r="Z77" s="8"/>
      <c r="AB77" s="15"/>
      <c r="AC77" s="5"/>
      <c r="AD77" s="5"/>
    </row>
    <row r="78" spans="1:30" ht="12.75">
      <c r="A78" s="152">
        <v>73</v>
      </c>
      <c r="B78" s="44">
        <v>70.3</v>
      </c>
      <c r="C78" s="45">
        <v>62.1</v>
      </c>
      <c r="D78" s="5"/>
      <c r="E78" s="8"/>
      <c r="F78" s="15">
        <v>53.9</v>
      </c>
      <c r="G78" s="15">
        <v>70.1</v>
      </c>
      <c r="H78" s="15">
        <v>61.7</v>
      </c>
      <c r="J78" s="5"/>
      <c r="K78" s="5"/>
      <c r="L78" s="5"/>
      <c r="M78" s="5"/>
      <c r="N78" s="5"/>
      <c r="O78" s="8"/>
      <c r="Q78" s="15"/>
      <c r="R78" s="5"/>
      <c r="S78" s="8"/>
      <c r="U78" s="5"/>
      <c r="V78" s="8"/>
      <c r="X78" s="15"/>
      <c r="Y78" s="5"/>
      <c r="Z78" s="5"/>
      <c r="AA78" s="150"/>
      <c r="AB78" s="5"/>
      <c r="AC78" s="5"/>
      <c r="AD78" s="5"/>
    </row>
    <row r="79" spans="1:30" ht="12.75">
      <c r="A79" s="152">
        <v>74</v>
      </c>
      <c r="B79" s="44">
        <v>70.6</v>
      </c>
      <c r="C79" s="45">
        <v>62.1</v>
      </c>
      <c r="D79" s="5"/>
      <c r="E79" s="8"/>
      <c r="F79" s="15">
        <v>54.1</v>
      </c>
      <c r="G79" s="15">
        <v>70.1</v>
      </c>
      <c r="H79" s="15">
        <v>61.8</v>
      </c>
      <c r="I79" s="5"/>
      <c r="J79" s="5"/>
      <c r="K79" s="5"/>
      <c r="L79" s="5"/>
      <c r="M79" s="5"/>
      <c r="N79" s="5"/>
      <c r="O79" s="8"/>
      <c r="Q79" s="15"/>
      <c r="R79" s="5"/>
      <c r="S79" s="8"/>
      <c r="U79" s="5"/>
      <c r="V79" s="8"/>
      <c r="X79" s="15"/>
      <c r="Y79" s="5"/>
      <c r="Z79" s="5"/>
      <c r="AA79" s="5"/>
      <c r="AB79" s="5"/>
      <c r="AC79" s="5"/>
      <c r="AD79" s="5"/>
    </row>
    <row r="80" spans="1:30" ht="12.75">
      <c r="A80" s="152">
        <v>75</v>
      </c>
      <c r="B80" s="44">
        <v>70.8</v>
      </c>
      <c r="C80" s="45">
        <v>62.1</v>
      </c>
      <c r="D80" s="5"/>
      <c r="E80" s="8"/>
      <c r="F80" s="15">
        <v>54.2</v>
      </c>
      <c r="G80" s="15">
        <v>70.2</v>
      </c>
      <c r="H80" s="15">
        <v>62</v>
      </c>
      <c r="I80" s="5"/>
      <c r="J80" s="5"/>
      <c r="K80" s="5"/>
      <c r="L80" s="5"/>
      <c r="M80" s="5"/>
      <c r="N80" s="5"/>
      <c r="O80" s="8"/>
      <c r="Q80" s="15"/>
      <c r="R80" s="5"/>
      <c r="S80" s="8"/>
      <c r="U80" s="5"/>
      <c r="V80" s="8"/>
      <c r="X80" s="15"/>
      <c r="Y80" s="5"/>
      <c r="Z80" s="5"/>
      <c r="AA80" s="5"/>
      <c r="AB80" s="5"/>
      <c r="AC80" s="5"/>
      <c r="AD80" s="5"/>
    </row>
    <row r="81" spans="1:30" ht="12.75">
      <c r="A81" s="152">
        <v>76</v>
      </c>
      <c r="B81" s="44">
        <v>70.8</v>
      </c>
      <c r="C81" s="45">
        <v>62.2</v>
      </c>
      <c r="D81" s="5"/>
      <c r="E81" s="8"/>
      <c r="F81" s="15">
        <v>54.2</v>
      </c>
      <c r="G81" s="15">
        <v>70.2</v>
      </c>
      <c r="H81" s="15">
        <v>62.5</v>
      </c>
      <c r="I81" s="5"/>
      <c r="J81" s="5"/>
      <c r="K81" s="5"/>
      <c r="L81" s="5"/>
      <c r="M81" s="5"/>
      <c r="N81" s="5"/>
      <c r="O81" s="8"/>
      <c r="Q81" s="15"/>
      <c r="R81" s="5"/>
      <c r="S81" s="8"/>
      <c r="U81" s="5"/>
      <c r="V81" s="8"/>
      <c r="X81" s="15"/>
      <c r="Y81" s="5"/>
      <c r="Z81" s="5"/>
      <c r="AA81" s="5"/>
      <c r="AB81" s="5"/>
      <c r="AC81" s="5"/>
      <c r="AD81" s="5"/>
    </row>
    <row r="82" spans="1:30" ht="12.75">
      <c r="A82" s="152">
        <v>77</v>
      </c>
      <c r="B82" s="44">
        <v>70.9</v>
      </c>
      <c r="C82" s="45">
        <v>62.3</v>
      </c>
      <c r="D82" s="5"/>
      <c r="E82" s="8"/>
      <c r="F82" s="15">
        <v>54.3</v>
      </c>
      <c r="G82" s="15">
        <v>70.8</v>
      </c>
      <c r="H82" s="15">
        <v>63.3</v>
      </c>
      <c r="I82" s="5"/>
      <c r="J82" s="5"/>
      <c r="K82" s="5"/>
      <c r="L82" s="5"/>
      <c r="M82" s="5"/>
      <c r="N82" s="5"/>
      <c r="O82" s="8"/>
      <c r="Q82" s="15"/>
      <c r="R82" s="5"/>
      <c r="S82" s="8"/>
      <c r="U82" s="5"/>
      <c r="V82" s="8"/>
      <c r="X82" s="15"/>
      <c r="Y82" s="5"/>
      <c r="Z82" s="5"/>
      <c r="AA82" s="5"/>
      <c r="AB82" s="5"/>
      <c r="AC82" s="5"/>
      <c r="AD82" s="5"/>
    </row>
    <row r="83" spans="1:30" ht="12.75">
      <c r="A83" s="152">
        <v>78</v>
      </c>
      <c r="B83" s="44">
        <v>71.1</v>
      </c>
      <c r="C83" s="45">
        <v>62.3</v>
      </c>
      <c r="D83" s="5"/>
      <c r="E83" s="8"/>
      <c r="F83" s="15">
        <v>54.3</v>
      </c>
      <c r="G83" s="15">
        <v>71.7</v>
      </c>
      <c r="H83" s="15">
        <v>63.3</v>
      </c>
      <c r="I83" s="5"/>
      <c r="J83" s="5"/>
      <c r="K83" s="5"/>
      <c r="L83" s="5"/>
      <c r="M83" s="5"/>
      <c r="N83" s="5"/>
      <c r="O83" s="8"/>
      <c r="Q83" s="15"/>
      <c r="R83" s="5"/>
      <c r="S83" s="8"/>
      <c r="U83" s="5"/>
      <c r="V83" s="8"/>
      <c r="X83" s="15"/>
      <c r="Y83" s="5"/>
      <c r="Z83" s="5"/>
      <c r="AA83" s="5"/>
      <c r="AB83" s="5"/>
      <c r="AC83" s="5"/>
      <c r="AD83" s="5"/>
    </row>
    <row r="84" spans="1:30" ht="12.75">
      <c r="A84" s="152">
        <v>79</v>
      </c>
      <c r="B84" s="44">
        <v>71.1</v>
      </c>
      <c r="C84" s="45">
        <v>62.7</v>
      </c>
      <c r="D84" s="5"/>
      <c r="E84" s="8"/>
      <c r="F84" s="15">
        <v>54.3</v>
      </c>
      <c r="G84" s="5"/>
      <c r="H84" s="15">
        <v>63.5</v>
      </c>
      <c r="I84" s="5"/>
      <c r="J84" s="5"/>
      <c r="K84" s="5"/>
      <c r="L84" s="5"/>
      <c r="M84" s="5"/>
      <c r="N84" s="5"/>
      <c r="O84" s="8"/>
      <c r="Q84" s="15"/>
      <c r="R84" s="5"/>
      <c r="S84" s="8"/>
      <c r="T84" s="150"/>
      <c r="U84" s="5"/>
      <c r="V84" s="8"/>
      <c r="X84" s="15"/>
      <c r="Y84" s="5"/>
      <c r="Z84" s="5"/>
      <c r="AA84" s="5"/>
      <c r="AB84" s="5"/>
      <c r="AC84" s="5"/>
      <c r="AD84" s="5"/>
    </row>
    <row r="85" spans="1:30" ht="12.75">
      <c r="A85" s="152">
        <v>80</v>
      </c>
      <c r="B85" s="44">
        <v>71.2</v>
      </c>
      <c r="C85" s="45">
        <v>62.8</v>
      </c>
      <c r="D85" s="5"/>
      <c r="E85" s="8"/>
      <c r="F85" s="15">
        <v>54.3</v>
      </c>
      <c r="G85" s="5"/>
      <c r="H85" s="15">
        <v>64.1</v>
      </c>
      <c r="I85" s="5"/>
      <c r="J85" s="5"/>
      <c r="K85" s="5"/>
      <c r="L85" s="5"/>
      <c r="M85" s="5"/>
      <c r="N85" s="5"/>
      <c r="O85" s="8"/>
      <c r="Q85" s="15"/>
      <c r="R85" s="5"/>
      <c r="S85" s="15"/>
      <c r="T85" s="5"/>
      <c r="U85" s="5"/>
      <c r="V85" s="8"/>
      <c r="X85" s="15"/>
      <c r="Y85" s="5"/>
      <c r="Z85" s="5"/>
      <c r="AA85" s="5"/>
      <c r="AB85" s="5"/>
      <c r="AC85" s="5"/>
      <c r="AD85" s="5"/>
    </row>
    <row r="86" spans="1:30" ht="12.75">
      <c r="A86" s="152">
        <v>81</v>
      </c>
      <c r="B86" s="44">
        <v>71.4</v>
      </c>
      <c r="C86" s="45">
        <v>63</v>
      </c>
      <c r="D86" s="5"/>
      <c r="E86" s="8"/>
      <c r="F86" s="15">
        <v>54.4</v>
      </c>
      <c r="G86" s="5"/>
      <c r="H86" s="15">
        <v>64.8</v>
      </c>
      <c r="I86" s="5"/>
      <c r="J86" s="5"/>
      <c r="K86" s="5"/>
      <c r="L86" s="5"/>
      <c r="M86" s="5"/>
      <c r="N86" s="5"/>
      <c r="O86" s="8"/>
      <c r="Q86" s="15"/>
      <c r="R86" s="5"/>
      <c r="S86" s="15"/>
      <c r="T86" s="5"/>
      <c r="U86" s="5"/>
      <c r="V86" s="8"/>
      <c r="X86" s="15"/>
      <c r="Y86" s="5"/>
      <c r="Z86" s="5"/>
      <c r="AA86" s="5"/>
      <c r="AB86" s="5"/>
      <c r="AC86" s="5"/>
      <c r="AD86" s="5"/>
    </row>
    <row r="87" spans="1:30" ht="12.75">
      <c r="A87" s="152">
        <v>82</v>
      </c>
      <c r="B87" s="44">
        <v>71.5</v>
      </c>
      <c r="C87" s="45">
        <v>63.2</v>
      </c>
      <c r="D87" s="5"/>
      <c r="E87" s="8"/>
      <c r="F87" s="15">
        <v>54.5</v>
      </c>
      <c r="G87" s="5"/>
      <c r="H87" s="15">
        <v>64.9</v>
      </c>
      <c r="I87" s="5"/>
      <c r="J87" s="5"/>
      <c r="K87" s="5"/>
      <c r="L87" s="5"/>
      <c r="M87" s="5"/>
      <c r="N87" s="5"/>
      <c r="O87" s="8"/>
      <c r="Q87" s="15"/>
      <c r="R87" s="5"/>
      <c r="S87" s="15"/>
      <c r="T87" s="5"/>
      <c r="U87" s="5"/>
      <c r="V87" s="8"/>
      <c r="X87" s="15"/>
      <c r="Y87" s="5"/>
      <c r="Z87" s="5"/>
      <c r="AA87" s="5"/>
      <c r="AB87" s="5"/>
      <c r="AC87" s="5"/>
      <c r="AD87" s="5"/>
    </row>
    <row r="88" spans="1:30" ht="12.75">
      <c r="A88" s="152">
        <v>83</v>
      </c>
      <c r="B88" s="44">
        <v>71.6</v>
      </c>
      <c r="C88" s="45">
        <v>63.2</v>
      </c>
      <c r="D88" s="5"/>
      <c r="E88" s="8"/>
      <c r="F88" s="15">
        <v>54.8</v>
      </c>
      <c r="G88" s="5"/>
      <c r="H88" s="15">
        <v>65.3</v>
      </c>
      <c r="I88" s="5"/>
      <c r="J88" s="5"/>
      <c r="K88" s="5"/>
      <c r="L88" s="5"/>
      <c r="M88" s="5"/>
      <c r="N88" s="5"/>
      <c r="O88" s="8"/>
      <c r="Q88" s="15"/>
      <c r="R88" s="5"/>
      <c r="S88" s="15"/>
      <c r="T88" s="5"/>
      <c r="U88" s="5"/>
      <c r="V88" s="8"/>
      <c r="X88" s="15"/>
      <c r="Y88" s="5"/>
      <c r="Z88" s="5"/>
      <c r="AA88" s="5"/>
      <c r="AB88" s="5"/>
      <c r="AC88" s="5"/>
      <c r="AD88" s="5"/>
    </row>
    <row r="89" spans="1:30" ht="12.75">
      <c r="A89" s="152">
        <v>84</v>
      </c>
      <c r="B89" s="44">
        <v>71.8</v>
      </c>
      <c r="C89" s="45">
        <v>63.2</v>
      </c>
      <c r="D89" s="5"/>
      <c r="E89" s="8"/>
      <c r="F89" s="15">
        <v>54.8</v>
      </c>
      <c r="G89" s="5"/>
      <c r="H89" s="15">
        <v>70.4</v>
      </c>
      <c r="I89" s="5"/>
      <c r="J89" s="5"/>
      <c r="K89" s="5"/>
      <c r="L89" s="5"/>
      <c r="M89" s="5"/>
      <c r="N89" s="5"/>
      <c r="O89" s="8"/>
      <c r="Q89" s="15"/>
      <c r="R89" s="5"/>
      <c r="S89" s="15"/>
      <c r="T89" s="5"/>
      <c r="U89" s="5"/>
      <c r="V89" s="8"/>
      <c r="X89" s="15"/>
      <c r="Y89" s="5"/>
      <c r="Z89" s="5"/>
      <c r="AA89" s="5"/>
      <c r="AB89" s="5"/>
      <c r="AC89" s="5"/>
      <c r="AD89" s="5"/>
    </row>
    <row r="90" spans="1:30" ht="12.75">
      <c r="A90" s="152">
        <v>85</v>
      </c>
      <c r="B90" s="44">
        <v>72.1</v>
      </c>
      <c r="C90" s="45">
        <v>63.3</v>
      </c>
      <c r="D90" s="5"/>
      <c r="E90" s="8"/>
      <c r="F90" s="15">
        <v>54.9</v>
      </c>
      <c r="G90" s="5"/>
      <c r="H90" s="5"/>
      <c r="I90" s="5"/>
      <c r="J90" s="5"/>
      <c r="K90" s="5"/>
      <c r="L90" s="5"/>
      <c r="M90" s="5"/>
      <c r="N90" s="5"/>
      <c r="O90" s="8"/>
      <c r="Q90" s="15"/>
      <c r="R90" s="5"/>
      <c r="S90" s="15"/>
      <c r="T90" s="5"/>
      <c r="U90" s="5"/>
      <c r="V90" s="8"/>
      <c r="W90" s="44"/>
      <c r="X90" s="5"/>
      <c r="Y90" s="5"/>
      <c r="Z90" s="8"/>
      <c r="AA90" s="8"/>
      <c r="AB90" s="5"/>
      <c r="AC90" s="5"/>
      <c r="AD90" s="5"/>
    </row>
    <row r="91" spans="1:30" ht="12.75">
      <c r="A91" s="152">
        <v>86</v>
      </c>
      <c r="B91" s="44">
        <v>72.2</v>
      </c>
      <c r="C91" s="45">
        <v>63.5</v>
      </c>
      <c r="D91" s="5"/>
      <c r="E91" s="8"/>
      <c r="F91" s="15">
        <v>55.1</v>
      </c>
      <c r="G91" s="5"/>
      <c r="H91" s="5"/>
      <c r="I91" s="5"/>
      <c r="J91" s="5"/>
      <c r="K91" s="5"/>
      <c r="L91" s="5"/>
      <c r="M91" s="5"/>
      <c r="N91" s="5"/>
      <c r="O91" s="8"/>
      <c r="Q91" s="15"/>
      <c r="R91" s="5"/>
      <c r="S91" s="1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2.75">
      <c r="A92" s="152">
        <v>87</v>
      </c>
      <c r="B92" s="44">
        <v>72.2</v>
      </c>
      <c r="C92" s="45">
        <v>63.6</v>
      </c>
      <c r="D92" s="5"/>
      <c r="E92" s="8"/>
      <c r="F92" s="15">
        <v>55.1</v>
      </c>
      <c r="G92" s="5"/>
      <c r="H92" s="5"/>
      <c r="I92" s="5"/>
      <c r="J92" s="5"/>
      <c r="K92" s="5"/>
      <c r="L92" s="5"/>
      <c r="M92" s="5"/>
      <c r="N92" s="5"/>
      <c r="O92" s="8"/>
      <c r="Q92" s="15"/>
      <c r="R92" s="5"/>
      <c r="S92" s="1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2.75">
      <c r="A93" s="152">
        <v>88</v>
      </c>
      <c r="B93" s="44">
        <v>72.3</v>
      </c>
      <c r="C93" s="45">
        <v>63.6</v>
      </c>
      <c r="D93" s="5"/>
      <c r="E93" s="8"/>
      <c r="F93" s="15">
        <v>55.2</v>
      </c>
      <c r="G93" s="5"/>
      <c r="H93" s="5"/>
      <c r="I93" s="5"/>
      <c r="J93" s="5"/>
      <c r="K93" s="5"/>
      <c r="L93" s="5"/>
      <c r="M93" s="5"/>
      <c r="N93" s="5"/>
      <c r="O93" s="8"/>
      <c r="Q93" s="15"/>
      <c r="R93" s="5"/>
      <c r="S93" s="1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2.75">
      <c r="A94" s="152">
        <v>89</v>
      </c>
      <c r="B94" s="44">
        <v>72.3</v>
      </c>
      <c r="C94" s="45">
        <v>64</v>
      </c>
      <c r="D94" s="5"/>
      <c r="E94" s="8"/>
      <c r="F94" s="15">
        <v>55.3</v>
      </c>
      <c r="G94" s="5"/>
      <c r="H94" s="5"/>
      <c r="I94" s="5"/>
      <c r="J94" s="5"/>
      <c r="K94" s="5"/>
      <c r="L94" s="5"/>
      <c r="M94" s="5"/>
      <c r="N94" s="5"/>
      <c r="O94" s="8"/>
      <c r="Q94" s="15"/>
      <c r="R94" s="5"/>
      <c r="S94" s="1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2.75">
      <c r="A95" s="152">
        <v>90</v>
      </c>
      <c r="B95" s="44">
        <v>72.3</v>
      </c>
      <c r="C95" s="45">
        <v>64.1</v>
      </c>
      <c r="D95" s="5"/>
      <c r="E95" s="8"/>
      <c r="F95" s="15">
        <v>55.3</v>
      </c>
      <c r="G95" s="5"/>
      <c r="H95" s="5"/>
      <c r="I95" s="5"/>
      <c r="J95" s="5"/>
      <c r="K95" s="5"/>
      <c r="L95" s="5"/>
      <c r="M95" s="5"/>
      <c r="N95" s="5"/>
      <c r="O95" s="8"/>
      <c r="Q95" s="15"/>
      <c r="R95" s="5"/>
      <c r="S95" s="1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2.75">
      <c r="A96" s="152">
        <v>91</v>
      </c>
      <c r="B96" s="44">
        <v>72.7</v>
      </c>
      <c r="C96" s="45">
        <v>64.1</v>
      </c>
      <c r="D96" s="5"/>
      <c r="E96" s="8"/>
      <c r="F96" s="15">
        <v>55.3</v>
      </c>
      <c r="G96" s="5"/>
      <c r="H96" s="5"/>
      <c r="I96" s="5"/>
      <c r="J96" s="5"/>
      <c r="K96" s="5"/>
      <c r="L96" s="5"/>
      <c r="M96" s="5"/>
      <c r="N96" s="5"/>
      <c r="O96" s="8"/>
      <c r="Q96" s="15"/>
      <c r="R96" s="5"/>
      <c r="S96" s="1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2.75">
      <c r="A97" s="152">
        <v>92</v>
      </c>
      <c r="B97" s="44">
        <v>72.7</v>
      </c>
      <c r="C97" s="45">
        <v>64.3</v>
      </c>
      <c r="D97" s="5"/>
      <c r="E97" s="8"/>
      <c r="F97" s="15">
        <v>55.4</v>
      </c>
      <c r="G97" s="5"/>
      <c r="H97" s="5"/>
      <c r="I97" s="5"/>
      <c r="J97" s="5"/>
      <c r="K97" s="5"/>
      <c r="L97" s="5"/>
      <c r="M97" s="5"/>
      <c r="N97" s="5"/>
      <c r="O97" s="8"/>
      <c r="Q97" s="15"/>
      <c r="R97" s="5"/>
      <c r="S97" s="1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2.75">
      <c r="A98" s="152">
        <v>93</v>
      </c>
      <c r="B98" s="44">
        <v>72.9</v>
      </c>
      <c r="C98" s="45">
        <v>64.6</v>
      </c>
      <c r="D98" s="5"/>
      <c r="E98" s="8"/>
      <c r="F98" s="15">
        <v>55.4</v>
      </c>
      <c r="G98" s="5"/>
      <c r="H98" s="5"/>
      <c r="I98" s="5"/>
      <c r="J98" s="5"/>
      <c r="K98" s="5"/>
      <c r="L98" s="5"/>
      <c r="M98" s="5"/>
      <c r="N98" s="5"/>
      <c r="O98" s="8"/>
      <c r="Q98" s="15"/>
      <c r="R98" s="5"/>
      <c r="S98" s="1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2.75">
      <c r="A99" s="152">
        <v>94</v>
      </c>
      <c r="B99" s="44">
        <v>72.9</v>
      </c>
      <c r="C99" s="45">
        <v>64.7</v>
      </c>
      <c r="D99" s="5"/>
      <c r="E99" s="8"/>
      <c r="F99" s="15">
        <v>55.4</v>
      </c>
      <c r="G99" s="5"/>
      <c r="H99" s="5"/>
      <c r="I99" s="5"/>
      <c r="J99" s="5"/>
      <c r="K99" s="5"/>
      <c r="L99" s="5"/>
      <c r="M99" s="5"/>
      <c r="N99" s="5"/>
      <c r="O99" s="8"/>
      <c r="Q99" s="15"/>
      <c r="R99" s="5"/>
      <c r="S99" s="1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2.75">
      <c r="A100" s="152">
        <v>95</v>
      </c>
      <c r="B100" s="44">
        <v>73.1</v>
      </c>
      <c r="C100" s="45">
        <v>64.9</v>
      </c>
      <c r="D100" s="5"/>
      <c r="E100" s="8"/>
      <c r="F100" s="15">
        <v>55.5</v>
      </c>
      <c r="G100" s="5"/>
      <c r="H100" s="5"/>
      <c r="I100" s="5"/>
      <c r="J100" s="5"/>
      <c r="K100" s="5"/>
      <c r="L100" s="5"/>
      <c r="M100" s="5"/>
      <c r="N100" s="5"/>
      <c r="O100" s="8"/>
      <c r="Q100" s="15"/>
      <c r="R100" s="5"/>
      <c r="S100" s="1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2.75">
      <c r="A101" s="152">
        <v>96</v>
      </c>
      <c r="B101" s="44">
        <v>73.1</v>
      </c>
      <c r="C101" s="45">
        <v>65.1</v>
      </c>
      <c r="D101" s="5"/>
      <c r="E101" s="8"/>
      <c r="F101" s="15">
        <v>55.7</v>
      </c>
      <c r="G101" s="5"/>
      <c r="H101" s="5"/>
      <c r="I101" s="5"/>
      <c r="J101" s="5"/>
      <c r="K101" s="5"/>
      <c r="L101" s="5"/>
      <c r="M101" s="5"/>
      <c r="N101" s="5"/>
      <c r="O101" s="8"/>
      <c r="Q101" s="15"/>
      <c r="R101" s="5"/>
      <c r="S101" s="1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2.75">
      <c r="A102" s="152">
        <v>97</v>
      </c>
      <c r="B102" s="44">
        <v>73.1</v>
      </c>
      <c r="C102" s="45">
        <v>65.5</v>
      </c>
      <c r="D102" s="5"/>
      <c r="E102" s="8"/>
      <c r="F102" s="15">
        <v>55.9</v>
      </c>
      <c r="G102" s="5"/>
      <c r="H102" s="5"/>
      <c r="I102" s="5"/>
      <c r="J102" s="5"/>
      <c r="K102" s="5"/>
      <c r="L102" s="5"/>
      <c r="M102" s="5"/>
      <c r="N102" s="5"/>
      <c r="O102" s="8"/>
      <c r="Q102" s="15"/>
      <c r="R102" s="5"/>
      <c r="S102" s="1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2.75">
      <c r="A103" s="152">
        <v>98</v>
      </c>
      <c r="B103" s="44">
        <v>73.2</v>
      </c>
      <c r="C103" s="45">
        <v>65.5</v>
      </c>
      <c r="D103" s="5"/>
      <c r="E103" s="8"/>
      <c r="F103" s="15">
        <v>56.1</v>
      </c>
      <c r="G103" s="5"/>
      <c r="H103" s="5"/>
      <c r="I103" s="5"/>
      <c r="J103" s="5"/>
      <c r="K103" s="5"/>
      <c r="L103" s="5"/>
      <c r="M103" s="5"/>
      <c r="N103" s="5"/>
      <c r="O103" s="8"/>
      <c r="Q103" s="15"/>
      <c r="R103" s="5"/>
      <c r="S103" s="1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2.75">
      <c r="A104" s="152">
        <v>99</v>
      </c>
      <c r="B104" s="44">
        <v>73.3</v>
      </c>
      <c r="C104" s="45">
        <v>65.7</v>
      </c>
      <c r="D104" s="5"/>
      <c r="E104" s="8"/>
      <c r="F104" s="15">
        <v>56.1</v>
      </c>
      <c r="G104" s="5"/>
      <c r="H104" s="5"/>
      <c r="I104" s="5"/>
      <c r="J104" s="5"/>
      <c r="K104" s="5"/>
      <c r="L104" s="5"/>
      <c r="M104" s="5"/>
      <c r="N104" s="5"/>
      <c r="O104" s="8"/>
      <c r="Q104" s="15"/>
      <c r="R104" s="5"/>
      <c r="S104" s="1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2.75">
      <c r="A105" s="152">
        <v>100</v>
      </c>
      <c r="B105" s="44">
        <v>73.3</v>
      </c>
      <c r="C105" s="45">
        <v>65.7</v>
      </c>
      <c r="D105" s="5"/>
      <c r="E105" s="8"/>
      <c r="F105" s="15">
        <v>56.1</v>
      </c>
      <c r="G105" s="5"/>
      <c r="H105" s="5"/>
      <c r="I105" s="5"/>
      <c r="J105" s="5"/>
      <c r="K105" s="5"/>
      <c r="L105" s="5"/>
      <c r="M105" s="5"/>
      <c r="N105" s="5"/>
      <c r="O105" s="8"/>
      <c r="Q105" s="15"/>
      <c r="R105" s="5"/>
      <c r="S105" s="1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2.75">
      <c r="A106" s="152">
        <v>101</v>
      </c>
      <c r="B106" s="44">
        <v>73.9</v>
      </c>
      <c r="C106" s="45">
        <v>66</v>
      </c>
      <c r="D106" s="5"/>
      <c r="E106" s="8"/>
      <c r="F106" s="15">
        <v>56.1</v>
      </c>
      <c r="G106" s="5"/>
      <c r="H106" s="5"/>
      <c r="I106" s="5"/>
      <c r="J106" s="5"/>
      <c r="K106" s="5"/>
      <c r="L106" s="5"/>
      <c r="M106" s="5"/>
      <c r="N106" s="5"/>
      <c r="O106" s="8"/>
      <c r="Q106" s="15"/>
      <c r="R106" s="5"/>
      <c r="S106" s="1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2.75">
      <c r="A107" s="152">
        <v>102</v>
      </c>
      <c r="B107" s="44">
        <v>74.9</v>
      </c>
      <c r="C107" s="45">
        <v>66.1</v>
      </c>
      <c r="D107" s="5"/>
      <c r="E107" s="8"/>
      <c r="F107" s="15">
        <v>56.2</v>
      </c>
      <c r="G107" s="5"/>
      <c r="H107" s="5"/>
      <c r="I107" s="5"/>
      <c r="J107" s="5"/>
      <c r="K107" s="5"/>
      <c r="L107" s="5"/>
      <c r="M107" s="5"/>
      <c r="N107" s="5"/>
      <c r="O107" s="8"/>
      <c r="Q107" s="15"/>
      <c r="R107" s="5"/>
      <c r="S107" s="1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2.75">
      <c r="A108" s="152">
        <v>103</v>
      </c>
      <c r="B108" s="44">
        <v>75.1</v>
      </c>
      <c r="C108" s="45">
        <v>66.5</v>
      </c>
      <c r="D108" s="5"/>
      <c r="E108" s="8"/>
      <c r="F108" s="15">
        <v>56.2</v>
      </c>
      <c r="G108" s="5"/>
      <c r="H108" s="5"/>
      <c r="I108" s="5"/>
      <c r="J108" s="5"/>
      <c r="K108" s="5"/>
      <c r="L108" s="5"/>
      <c r="M108" s="5"/>
      <c r="N108" s="5"/>
      <c r="O108" s="8"/>
      <c r="Q108" s="15"/>
      <c r="R108" s="5"/>
      <c r="S108" s="1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2.75">
      <c r="A109" s="152">
        <v>104</v>
      </c>
      <c r="B109" s="44">
        <v>75.5</v>
      </c>
      <c r="C109" s="45">
        <v>66.5</v>
      </c>
      <c r="D109" s="5"/>
      <c r="E109" s="8"/>
      <c r="F109" s="15">
        <v>56.2</v>
      </c>
      <c r="G109" s="5"/>
      <c r="H109" s="5"/>
      <c r="I109" s="5"/>
      <c r="J109" s="5"/>
      <c r="K109" s="5"/>
      <c r="L109" s="5"/>
      <c r="M109" s="5"/>
      <c r="N109" s="5"/>
      <c r="O109" s="8"/>
      <c r="Q109" s="15"/>
      <c r="R109" s="5"/>
      <c r="S109" s="1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2.75">
      <c r="A110" s="152">
        <v>105</v>
      </c>
      <c r="B110" s="44">
        <v>75.5</v>
      </c>
      <c r="C110" s="45">
        <v>67.3</v>
      </c>
      <c r="D110" s="5"/>
      <c r="E110" s="8"/>
      <c r="F110" s="15">
        <v>56.5</v>
      </c>
      <c r="G110" s="5"/>
      <c r="H110" s="5"/>
      <c r="I110" s="5"/>
      <c r="J110" s="5"/>
      <c r="K110" s="5"/>
      <c r="L110" s="5"/>
      <c r="M110" s="5"/>
      <c r="N110" s="5"/>
      <c r="O110" s="8"/>
      <c r="Q110" s="15"/>
      <c r="R110" s="5"/>
      <c r="S110" s="1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2.75">
      <c r="A111" s="152">
        <v>106</v>
      </c>
      <c r="B111" s="44">
        <v>76</v>
      </c>
      <c r="C111" s="45">
        <v>67.7</v>
      </c>
      <c r="D111" s="5"/>
      <c r="E111" s="8"/>
      <c r="F111" s="15">
        <v>56.6</v>
      </c>
      <c r="G111" s="5"/>
      <c r="H111" s="5"/>
      <c r="I111" s="5"/>
      <c r="J111" s="5"/>
      <c r="K111" s="5"/>
      <c r="L111" s="5"/>
      <c r="M111" s="5"/>
      <c r="N111" s="5"/>
      <c r="O111" s="8"/>
      <c r="Q111" s="15"/>
      <c r="R111" s="5"/>
      <c r="S111" s="1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2.75">
      <c r="A112" s="152">
        <v>107</v>
      </c>
      <c r="B112" s="44">
        <v>77.1</v>
      </c>
      <c r="C112" s="45">
        <v>68.9</v>
      </c>
      <c r="D112" s="5"/>
      <c r="E112" s="8"/>
      <c r="F112" s="15">
        <v>56.8</v>
      </c>
      <c r="G112" s="5"/>
      <c r="H112" s="5"/>
      <c r="I112" s="5"/>
      <c r="J112" s="5"/>
      <c r="K112" s="5"/>
      <c r="L112" s="5"/>
      <c r="M112" s="5"/>
      <c r="N112" s="5"/>
      <c r="O112" s="8"/>
      <c r="Q112" s="15"/>
      <c r="R112" s="5"/>
      <c r="S112" s="1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2.75">
      <c r="A113" s="152">
        <v>108</v>
      </c>
      <c r="B113" s="44">
        <v>79.1</v>
      </c>
      <c r="C113" s="45">
        <v>69.8</v>
      </c>
      <c r="D113" s="5"/>
      <c r="E113" s="8"/>
      <c r="F113" s="15">
        <v>56.8</v>
      </c>
      <c r="G113" s="5"/>
      <c r="H113" s="5"/>
      <c r="I113" s="5"/>
      <c r="J113" s="5"/>
      <c r="K113" s="5"/>
      <c r="L113" s="5"/>
      <c r="M113" s="5"/>
      <c r="N113" s="5"/>
      <c r="O113" s="8"/>
      <c r="Q113" s="15"/>
      <c r="R113" s="5"/>
      <c r="S113" s="1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2.75">
      <c r="A114" s="152">
        <v>109</v>
      </c>
      <c r="B114" s="44"/>
      <c r="C114" s="45"/>
      <c r="D114" s="5"/>
      <c r="E114" s="8"/>
      <c r="F114" s="15">
        <v>56.9</v>
      </c>
      <c r="G114" s="5"/>
      <c r="H114" s="5"/>
      <c r="I114" s="5"/>
      <c r="J114" s="5"/>
      <c r="K114" s="5"/>
      <c r="L114" s="5"/>
      <c r="M114" s="5"/>
      <c r="N114" s="5"/>
      <c r="O114" s="8"/>
      <c r="Q114" s="15"/>
      <c r="R114" s="5"/>
      <c r="S114" s="1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2.75">
      <c r="A115" s="152">
        <v>110</v>
      </c>
      <c r="B115" s="5"/>
      <c r="C115" s="5"/>
      <c r="D115" s="5"/>
      <c r="E115" s="5"/>
      <c r="F115" s="15">
        <v>57.1</v>
      </c>
      <c r="G115" s="5"/>
      <c r="H115" s="5"/>
      <c r="I115" s="5"/>
      <c r="J115" s="5"/>
      <c r="K115" s="5"/>
      <c r="L115" s="5"/>
      <c r="M115" s="5"/>
      <c r="N115" s="5"/>
      <c r="O115" s="8"/>
      <c r="Q115" s="15"/>
      <c r="R115" s="5"/>
      <c r="S115" s="1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2.75">
      <c r="A116" s="152">
        <v>111</v>
      </c>
      <c r="B116" s="5"/>
      <c r="C116" s="5"/>
      <c r="D116" s="5"/>
      <c r="E116" s="5"/>
      <c r="F116" s="15">
        <v>57.3</v>
      </c>
      <c r="G116" s="5"/>
      <c r="H116" s="5"/>
      <c r="I116" s="5"/>
      <c r="J116" s="5"/>
      <c r="K116" s="5"/>
      <c r="L116" s="5"/>
      <c r="M116" s="5"/>
      <c r="N116" s="5"/>
      <c r="O116" s="8"/>
      <c r="Q116" s="15"/>
      <c r="R116" s="5"/>
      <c r="S116" s="1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2.75">
      <c r="A117" s="152">
        <v>112</v>
      </c>
      <c r="B117" s="5"/>
      <c r="C117" s="5"/>
      <c r="D117" s="5"/>
      <c r="E117" s="5"/>
      <c r="F117" s="15">
        <v>57.3</v>
      </c>
      <c r="G117" s="5"/>
      <c r="H117" s="5"/>
      <c r="I117" s="5"/>
      <c r="J117" s="5"/>
      <c r="K117" s="5"/>
      <c r="L117" s="5"/>
      <c r="M117" s="5"/>
      <c r="N117" s="5"/>
      <c r="O117" s="8"/>
      <c r="Q117" s="15"/>
      <c r="R117" s="5"/>
      <c r="S117" s="1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2.75">
      <c r="A118" s="152">
        <v>113</v>
      </c>
      <c r="B118" s="5"/>
      <c r="C118" s="5"/>
      <c r="D118" s="5"/>
      <c r="E118" s="5"/>
      <c r="F118" s="15">
        <v>57.9</v>
      </c>
      <c r="G118" s="5"/>
      <c r="H118" s="5"/>
      <c r="I118" s="5"/>
      <c r="J118" s="5"/>
      <c r="K118" s="5"/>
      <c r="L118" s="5"/>
      <c r="M118" s="5"/>
      <c r="N118" s="5"/>
      <c r="O118" s="8"/>
      <c r="Q118" s="15"/>
      <c r="R118" s="5"/>
      <c r="S118" s="1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2.75">
      <c r="A119" s="152">
        <v>114</v>
      </c>
      <c r="B119" s="5"/>
      <c r="C119" s="5"/>
      <c r="D119" s="5"/>
      <c r="E119" s="5"/>
      <c r="F119" s="15">
        <v>58.3</v>
      </c>
      <c r="G119" s="5"/>
      <c r="H119" s="5"/>
      <c r="I119" s="5"/>
      <c r="J119" s="5"/>
      <c r="K119" s="5"/>
      <c r="L119" s="5"/>
      <c r="M119" s="5"/>
      <c r="N119" s="5"/>
      <c r="O119" s="8"/>
      <c r="Q119" s="15"/>
      <c r="R119" s="5"/>
      <c r="S119" s="1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2.75">
      <c r="A120" s="152">
        <v>115</v>
      </c>
      <c r="B120" s="5"/>
      <c r="C120" s="5"/>
      <c r="D120" s="5"/>
      <c r="E120" s="5"/>
      <c r="F120" s="15">
        <v>58.7</v>
      </c>
      <c r="G120" s="5"/>
      <c r="H120" s="5"/>
      <c r="I120" s="5"/>
      <c r="J120" s="5"/>
      <c r="K120" s="5"/>
      <c r="L120" s="5"/>
      <c r="M120" s="5"/>
      <c r="N120" s="5"/>
      <c r="O120" s="8"/>
      <c r="Q120" s="15"/>
      <c r="R120" s="5"/>
      <c r="S120" s="1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2.75">
      <c r="A121" s="152">
        <v>116</v>
      </c>
      <c r="B121" s="5"/>
      <c r="C121" s="5"/>
      <c r="D121" s="5"/>
      <c r="E121" s="5"/>
      <c r="F121" s="15">
        <v>58.8</v>
      </c>
      <c r="G121" s="5"/>
      <c r="H121" s="5"/>
      <c r="I121" s="5"/>
      <c r="J121" s="5"/>
      <c r="K121" s="5"/>
      <c r="L121" s="5"/>
      <c r="M121" s="5"/>
      <c r="N121" s="5"/>
      <c r="O121" s="8"/>
      <c r="Q121" s="15"/>
      <c r="R121" s="5"/>
      <c r="S121" s="1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2.75">
      <c r="A122" s="152">
        <v>117</v>
      </c>
      <c r="B122" s="5"/>
      <c r="C122" s="5"/>
      <c r="D122" s="5"/>
      <c r="E122" s="5"/>
      <c r="F122" s="15">
        <v>58.9</v>
      </c>
      <c r="G122" s="5"/>
      <c r="H122" s="5"/>
      <c r="I122" s="5"/>
      <c r="J122" s="5"/>
      <c r="K122" s="5"/>
      <c r="L122" s="5"/>
      <c r="M122" s="5"/>
      <c r="N122" s="5"/>
      <c r="O122" s="8"/>
      <c r="Q122" s="15"/>
      <c r="R122" s="5"/>
      <c r="S122" s="1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2.75">
      <c r="A123" s="152">
        <v>118</v>
      </c>
      <c r="B123" s="5"/>
      <c r="C123" s="5"/>
      <c r="D123" s="5"/>
      <c r="E123" s="5"/>
      <c r="F123" s="15">
        <v>59.2</v>
      </c>
      <c r="G123" s="5"/>
      <c r="H123" s="5"/>
      <c r="I123" s="5"/>
      <c r="J123" s="5"/>
      <c r="K123" s="5"/>
      <c r="L123" s="5"/>
      <c r="M123" s="5"/>
      <c r="N123" s="5"/>
      <c r="O123" s="8"/>
      <c r="Q123" s="15"/>
      <c r="R123" s="5"/>
      <c r="S123" s="1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2.75">
      <c r="A124" s="152">
        <v>119</v>
      </c>
      <c r="B124" s="5"/>
      <c r="C124" s="5"/>
      <c r="D124" s="5"/>
      <c r="E124" s="5"/>
      <c r="F124" s="15">
        <v>59.4</v>
      </c>
      <c r="G124" s="5"/>
      <c r="H124" s="5"/>
      <c r="I124" s="5"/>
      <c r="J124" s="5"/>
      <c r="K124" s="5"/>
      <c r="L124" s="5"/>
      <c r="M124" s="5"/>
      <c r="N124" s="5"/>
      <c r="O124" s="8"/>
      <c r="Q124" s="15"/>
      <c r="R124" s="5"/>
      <c r="S124" s="1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2.75">
      <c r="A125" s="152">
        <v>120</v>
      </c>
      <c r="B125" s="5"/>
      <c r="C125" s="5"/>
      <c r="D125" s="5"/>
      <c r="E125" s="5"/>
      <c r="F125" s="15">
        <v>59.5</v>
      </c>
      <c r="G125" s="5"/>
      <c r="H125" s="5"/>
      <c r="I125" s="5"/>
      <c r="J125" s="5"/>
      <c r="K125" s="5"/>
      <c r="L125" s="5"/>
      <c r="M125" s="5"/>
      <c r="N125" s="5"/>
      <c r="O125" s="8"/>
      <c r="Q125" s="15"/>
      <c r="R125" s="5"/>
      <c r="S125" s="1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2.75">
      <c r="A126" s="152">
        <v>121</v>
      </c>
      <c r="B126" s="5"/>
      <c r="C126" s="5"/>
      <c r="D126" s="5"/>
      <c r="E126" s="5"/>
      <c r="F126" s="15">
        <v>60.1</v>
      </c>
      <c r="G126" s="5"/>
      <c r="H126" s="5"/>
      <c r="I126" s="5"/>
      <c r="J126" s="5"/>
      <c r="K126" s="5"/>
      <c r="L126" s="5"/>
      <c r="M126" s="5"/>
      <c r="N126" s="5"/>
      <c r="O126" s="8"/>
      <c r="Q126" s="15"/>
      <c r="R126" s="5"/>
      <c r="S126" s="1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2.75">
      <c r="A127" s="152">
        <v>122</v>
      </c>
      <c r="B127" s="5"/>
      <c r="C127" s="5"/>
      <c r="D127" s="5"/>
      <c r="E127" s="5"/>
      <c r="F127" s="15">
        <v>60.1</v>
      </c>
      <c r="G127" s="5"/>
      <c r="H127" s="5"/>
      <c r="I127" s="5"/>
      <c r="J127" s="5"/>
      <c r="K127" s="5"/>
      <c r="L127" s="5"/>
      <c r="M127" s="5"/>
      <c r="N127" s="5"/>
      <c r="O127" s="8"/>
      <c r="Q127" s="15"/>
      <c r="R127" s="5"/>
      <c r="S127" s="1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2.75">
      <c r="A128" s="152">
        <v>123</v>
      </c>
      <c r="B128" s="5"/>
      <c r="C128" s="5"/>
      <c r="D128" s="5"/>
      <c r="E128" s="5"/>
      <c r="F128" s="15">
        <v>60.2</v>
      </c>
      <c r="G128" s="5"/>
      <c r="H128" s="5"/>
      <c r="I128" s="5"/>
      <c r="J128" s="5"/>
      <c r="K128" s="5"/>
      <c r="L128" s="5"/>
      <c r="M128" s="5"/>
      <c r="N128" s="5"/>
      <c r="O128" s="8"/>
      <c r="Q128" s="15"/>
      <c r="R128" s="5"/>
      <c r="S128" s="1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2.75">
      <c r="A129" s="152">
        <v>124</v>
      </c>
      <c r="B129" s="5"/>
      <c r="C129" s="5"/>
      <c r="D129" s="5"/>
      <c r="E129" s="5"/>
      <c r="F129" s="15">
        <v>60.8</v>
      </c>
      <c r="G129" s="5"/>
      <c r="H129" s="5"/>
      <c r="I129" s="5"/>
      <c r="J129" s="5"/>
      <c r="K129" s="5"/>
      <c r="L129" s="5"/>
      <c r="M129" s="5"/>
      <c r="N129" s="5"/>
      <c r="O129" s="8"/>
      <c r="Q129" s="15"/>
      <c r="R129" s="5"/>
      <c r="S129" s="1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2.75">
      <c r="A130" s="152">
        <v>125</v>
      </c>
      <c r="B130" s="5"/>
      <c r="C130" s="5"/>
      <c r="D130" s="5"/>
      <c r="E130" s="5"/>
      <c r="F130" s="15">
        <v>60.8</v>
      </c>
      <c r="G130" s="5"/>
      <c r="H130" s="5"/>
      <c r="I130" s="5"/>
      <c r="J130" s="5"/>
      <c r="K130" s="5"/>
      <c r="L130" s="5"/>
      <c r="M130" s="5"/>
      <c r="N130" s="5"/>
      <c r="O130" s="8"/>
      <c r="Q130" s="15"/>
      <c r="R130" s="5"/>
      <c r="S130" s="1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2.75">
      <c r="A131" s="152">
        <v>126</v>
      </c>
      <c r="B131" s="5"/>
      <c r="C131" s="5"/>
      <c r="D131" s="5"/>
      <c r="E131" s="5"/>
      <c r="F131" s="15">
        <v>60.8</v>
      </c>
      <c r="G131" s="5"/>
      <c r="H131" s="5"/>
      <c r="I131" s="5"/>
      <c r="J131" s="5"/>
      <c r="K131" s="5"/>
      <c r="L131" s="5"/>
      <c r="M131" s="5"/>
      <c r="N131" s="5"/>
      <c r="O131" s="8"/>
      <c r="Q131" s="15"/>
      <c r="R131" s="5"/>
      <c r="S131" s="1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2.75">
      <c r="A132" s="3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2.75">
      <c r="A133" s="3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14" ht="12.75">
      <c r="A134" s="3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</sheetData>
  <sheetProtection/>
  <mergeCells count="9">
    <mergeCell ref="H4:H5"/>
    <mergeCell ref="I4:I5"/>
    <mergeCell ref="J4:J5"/>
    <mergeCell ref="B4:B5"/>
    <mergeCell ref="F4:F5"/>
    <mergeCell ref="G4:G5"/>
    <mergeCell ref="D4:D5"/>
    <mergeCell ref="C4:C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Moose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 Nelson</dc:creator>
  <cp:keywords/>
  <dc:description/>
  <cp:lastModifiedBy>Paul Connolly</cp:lastModifiedBy>
  <cp:lastPrinted>2008-04-16T14:53:10Z</cp:lastPrinted>
  <dcterms:created xsi:type="dcterms:W3CDTF">2008-03-14T18:19:41Z</dcterms:created>
  <dcterms:modified xsi:type="dcterms:W3CDTF">2011-10-08T09:52:50Z</dcterms:modified>
  <cp:category/>
  <cp:version/>
  <cp:contentType/>
  <cp:contentStatus/>
</cp:coreProperties>
</file>