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345" windowHeight="8535" activeTab="0"/>
  </bookViews>
  <sheets>
    <sheet name="All-Words" sheetId="1" r:id="rId1"/>
    <sheet name="Just-one-word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<sst xmlns="http://schemas.openxmlformats.org/spreadsheetml/2006/main" count="44" uniqueCount="30">
  <si>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Observed</t>
  </si>
  <si>
    <t>TotalFreq</t>
  </si>
  <si>
    <t>Expected</t>
  </si>
  <si>
    <t>South</t>
  </si>
  <si>
    <t>square(O - E)</t>
  </si>
  <si>
    <t>Degrees of Freedom</t>
  </si>
  <si>
    <t>north-west</t>
  </si>
  <si>
    <t>midlands</t>
  </si>
  <si>
    <t>south-west</t>
  </si>
  <si>
    <t>Wales</t>
  </si>
  <si>
    <t>Chi Squared Test (Auto - using Excel function!!)</t>
  </si>
  <si>
    <t>Northern Ireland</t>
  </si>
  <si>
    <t>Scotland</t>
  </si>
  <si>
    <t>Example Categories</t>
  </si>
  <si>
    <t>You fill in these white cells with your results from corpus…</t>
  </si>
  <si>
    <t>North</t>
  </si>
  <si>
    <t>Total</t>
  </si>
  <si>
    <t>Chi Squared</t>
  </si>
  <si>
    <t>Midlands</t>
  </si>
  <si>
    <t>Probability</t>
  </si>
  <si>
    <t xml:space="preserve">b) update ranges access by formulas in 'Chi-Squared' cells in right hand column </t>
  </si>
  <si>
    <t>c) update the ranges in the 'Total' column cell formulas to include the values in the new column(s)</t>
  </si>
  <si>
    <t>a) make sure cell showing 'Degrees of freedom' count has its range expanded accordingly</t>
  </si>
  <si>
    <t>d) the ranges in the formulas, contained in the 'Expected' and 'square(O-E)' columns need to be dragged over the new columns</t>
  </si>
  <si>
    <t xml:space="preserve"> If expanding number of input columns:</t>
  </si>
  <si>
    <t>Point(s) to remember:</t>
  </si>
  <si>
    <t>hey</t>
  </si>
  <si>
    <t>oiy</t>
  </si>
  <si>
    <t>hi</t>
  </si>
  <si>
    <t>ah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</si>
</sst>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9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6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8" fillId="3" borderId="2" xfId="0" applyFont="1" applyFill="1" applyBorder="1" applyAlignment="1">
      <alignment/>
    </xf>
    <xf numFmtId="0" fontId="0" fillId="4" borderId="8" xfId="0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7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F5" sqref="F5"/>
    </sheetView>
  </sheetViews>
  <sheetFormatPr defaultColWidth="9.140625" defaultRowHeight="12.75"/>
  <cols>
    <col min="1" max="1" width="20.57421875" style="0" customWidth="1"/>
    <col min="2" max="3" width="12.421875" style="0" customWidth="1"/>
    <col min="4" max="4" width="12.8515625" style="0" customWidth="1"/>
    <col min="5" max="5" width="9.8515625" style="0" customWidth="1"/>
    <col min="6" max="7" width="14.7109375" style="0" customWidth="1"/>
    <col min="8" max="8" width="13.7109375" style="0" customWidth="1"/>
    <col min="9" max="10" width="12.421875" style="0" customWidth="1"/>
    <col min="11" max="11" width="14.140625" style="0" bestFit="1" customWidth="1"/>
    <col min="12" max="12" width="15.57421875" style="0" customWidth="1"/>
    <col min="13" max="13" width="12.421875" style="0" bestFit="1" customWidth="1"/>
  </cols>
  <sheetData>
    <row r="1" ht="12.75">
      <c r="A1" s="12" t="s">
        <v>14</v>
      </c>
    </row>
    <row r="2" spans="2:4" ht="13.5" thickBot="1">
      <c r="B2" s="12"/>
      <c r="C2" s="12"/>
      <c r="D2" s="12"/>
    </row>
    <row r="3" spans="1:13" ht="13.5" thickBot="1">
      <c r="A3" s="21"/>
      <c r="B3" s="42" t="s">
        <v>0</v>
      </c>
      <c r="C3" s="43"/>
      <c r="D3" s="44"/>
      <c r="E3" s="14" t="s">
        <v>16</v>
      </c>
      <c r="F3" s="42" t="s">
        <v>2</v>
      </c>
      <c r="G3" s="43"/>
      <c r="H3" s="44"/>
      <c r="I3" s="45" t="s">
        <v>4</v>
      </c>
      <c r="J3" s="46"/>
      <c r="K3" s="47"/>
      <c r="L3" s="14"/>
      <c r="M3" s="14"/>
    </row>
    <row r="4" spans="1:13" s="1" customFormat="1" ht="13.5" thickBot="1">
      <c r="A4" s="11" t="s">
        <v>13</v>
      </c>
      <c r="B4" s="22" t="s">
        <v>15</v>
      </c>
      <c r="C4" s="19" t="s">
        <v>18</v>
      </c>
      <c r="D4" s="23" t="s">
        <v>3</v>
      </c>
      <c r="E4" s="14"/>
      <c r="F4" s="15" t="s">
        <v>15</v>
      </c>
      <c r="G4" s="18" t="s">
        <v>18</v>
      </c>
      <c r="H4" s="16" t="s">
        <v>3</v>
      </c>
      <c r="I4" s="15" t="s">
        <v>15</v>
      </c>
      <c r="J4" s="18" t="s">
        <v>18</v>
      </c>
      <c r="K4" s="16" t="s">
        <v>3</v>
      </c>
      <c r="L4" s="14" t="s">
        <v>17</v>
      </c>
      <c r="M4" s="14" t="s">
        <v>19</v>
      </c>
    </row>
    <row r="5" spans="1:13" ht="12.75">
      <c r="A5" s="17" t="s">
        <v>26</v>
      </c>
      <c r="B5" s="24">
        <v>35</v>
      </c>
      <c r="C5" s="2">
        <v>48</v>
      </c>
      <c r="D5" s="25">
        <v>45</v>
      </c>
      <c r="E5" s="29">
        <f>SUM(B5:D5)</f>
        <v>128</v>
      </c>
      <c r="F5" s="30">
        <f>$E5/($E$15)*B$15</f>
        <v>47.89937106918239</v>
      </c>
      <c r="G5" s="7">
        <f>$E5/($E$15)*C$15</f>
        <v>50.918238993710695</v>
      </c>
      <c r="H5" s="31">
        <f>$E5/($E$15)*D$15</f>
        <v>29.18238993710692</v>
      </c>
      <c r="I5" s="30">
        <f aca="true" t="shared" si="0" ref="I5:K8">((B5-F5)*(B5-F5))/F5</f>
        <v>3.4738195985941562</v>
      </c>
      <c r="J5" s="7">
        <f t="shared" si="0"/>
        <v>0.16725085141820203</v>
      </c>
      <c r="K5" s="31">
        <f t="shared" si="0"/>
        <v>8.573553730210365</v>
      </c>
      <c r="L5" s="37">
        <f>SUM(I5:K5)</f>
        <v>12.214624180222724</v>
      </c>
      <c r="M5" s="37">
        <f>CHIDIST(L5,B$16)</f>
        <v>0.002226527482154945</v>
      </c>
    </row>
    <row r="6" spans="1:13" ht="12.75">
      <c r="A6" s="17" t="s">
        <v>27</v>
      </c>
      <c r="B6" s="24">
        <v>100</v>
      </c>
      <c r="C6" s="2">
        <v>69</v>
      </c>
      <c r="D6" s="25">
        <v>25</v>
      </c>
      <c r="E6" s="29">
        <f>SUM(B6:D6)</f>
        <v>194</v>
      </c>
      <c r="F6" s="30">
        <f aca="true" t="shared" si="1" ref="F6:H8">$E6/($E$15)*B$15</f>
        <v>72.59748427672956</v>
      </c>
      <c r="G6" s="7">
        <f t="shared" si="1"/>
        <v>77.17295597484276</v>
      </c>
      <c r="H6" s="31">
        <f t="shared" si="1"/>
        <v>44.22955974842767</v>
      </c>
      <c r="I6" s="30">
        <f t="shared" si="0"/>
        <v>10.343304254205087</v>
      </c>
      <c r="J6" s="7">
        <f t="shared" si="0"/>
        <v>0.8655520385728511</v>
      </c>
      <c r="K6" s="31">
        <f t="shared" si="0"/>
        <v>8.360380935772142</v>
      </c>
      <c r="L6" s="37">
        <f>SUM(I6:K6)</f>
        <v>19.56923722855008</v>
      </c>
      <c r="M6" s="37">
        <f>CHIDIST(L6,B$16)</f>
        <v>5.631111520043458E-05</v>
      </c>
    </row>
    <row r="7" spans="1:13" ht="12.75">
      <c r="A7" s="17" t="s">
        <v>28</v>
      </c>
      <c r="B7" s="24">
        <v>45</v>
      </c>
      <c r="C7" s="2">
        <v>64</v>
      </c>
      <c r="D7" s="25">
        <v>45</v>
      </c>
      <c r="E7" s="29">
        <f>SUM(B7:D7)</f>
        <v>154</v>
      </c>
      <c r="F7" s="30">
        <f t="shared" si="1"/>
        <v>57.62893081761006</v>
      </c>
      <c r="G7" s="7">
        <f t="shared" si="1"/>
        <v>61.26100628930818</v>
      </c>
      <c r="H7" s="31">
        <f t="shared" si="1"/>
        <v>35.11006289308176</v>
      </c>
      <c r="I7" s="30">
        <f t="shared" si="0"/>
        <v>2.7675317125134784</v>
      </c>
      <c r="J7" s="7">
        <f t="shared" si="0"/>
        <v>0.12246104009099</v>
      </c>
      <c r="K7" s="31">
        <f t="shared" si="0"/>
        <v>2.7858353964404716</v>
      </c>
      <c r="L7" s="37">
        <f>SUM(I7:K7)</f>
        <v>5.67582814904494</v>
      </c>
      <c r="M7" s="37">
        <f>CHIDIST(L7,B$16)</f>
        <v>0.058547664748067524</v>
      </c>
    </row>
    <row r="8" spans="1:13" ht="12.75">
      <c r="A8" s="17" t="s">
        <v>29</v>
      </c>
      <c r="B8" s="24">
        <v>58</v>
      </c>
      <c r="C8" s="2">
        <v>72</v>
      </c>
      <c r="D8" s="25">
        <v>30</v>
      </c>
      <c r="E8" s="29">
        <f>SUM(B8:D8)</f>
        <v>160</v>
      </c>
      <c r="F8" s="30">
        <f t="shared" si="1"/>
        <v>59.874213836477985</v>
      </c>
      <c r="G8" s="7">
        <f t="shared" si="1"/>
        <v>63.64779874213836</v>
      </c>
      <c r="H8" s="31">
        <f t="shared" si="1"/>
        <v>36.477987421383645</v>
      </c>
      <c r="I8" s="30">
        <f t="shared" si="0"/>
        <v>0.0586676179905923</v>
      </c>
      <c r="J8" s="7">
        <f t="shared" si="0"/>
        <v>1.096020086011883</v>
      </c>
      <c r="K8" s="31">
        <f t="shared" si="0"/>
        <v>1.1504012144870952</v>
      </c>
      <c r="L8" s="37">
        <f>SUM(I8:K8)</f>
        <v>2.30508891848957</v>
      </c>
      <c r="M8" s="37">
        <f>CHIDIST(L8,B$16)</f>
        <v>0.31583212416476125</v>
      </c>
    </row>
    <row r="9" spans="1:13" ht="12.75">
      <c r="A9" s="17"/>
      <c r="B9" s="24"/>
      <c r="C9" s="2"/>
      <c r="D9" s="25"/>
      <c r="E9" s="29"/>
      <c r="F9" s="30"/>
      <c r="G9" s="7"/>
      <c r="H9" s="31"/>
      <c r="I9" s="30"/>
      <c r="J9" s="7"/>
      <c r="K9" s="34"/>
      <c r="L9" s="37"/>
      <c r="M9" s="37"/>
    </row>
    <row r="10" spans="1:13" ht="12.75">
      <c r="A10" s="17"/>
      <c r="B10" s="24"/>
      <c r="C10" s="2"/>
      <c r="D10" s="25"/>
      <c r="E10" s="29"/>
      <c r="F10" s="30"/>
      <c r="G10" s="7"/>
      <c r="H10" s="31"/>
      <c r="I10" s="30"/>
      <c r="J10" s="7"/>
      <c r="K10" s="34"/>
      <c r="L10" s="37"/>
      <c r="M10" s="37"/>
    </row>
    <row r="11" spans="1:13" ht="12.75">
      <c r="A11" s="17"/>
      <c r="B11" s="24"/>
      <c r="C11" s="2"/>
      <c r="D11" s="25"/>
      <c r="E11" s="29"/>
      <c r="F11" s="30"/>
      <c r="G11" s="7"/>
      <c r="H11" s="31"/>
      <c r="I11" s="30"/>
      <c r="J11" s="7"/>
      <c r="K11" s="34"/>
      <c r="L11" s="37"/>
      <c r="M11" s="37"/>
    </row>
    <row r="12" spans="1:13" ht="12.75">
      <c r="A12" s="17"/>
      <c r="B12" s="24"/>
      <c r="C12" s="2"/>
      <c r="D12" s="25"/>
      <c r="E12" s="29"/>
      <c r="F12" s="30"/>
      <c r="G12" s="7"/>
      <c r="H12" s="31"/>
      <c r="I12" s="30"/>
      <c r="J12" s="7"/>
      <c r="K12" s="34"/>
      <c r="L12" s="37"/>
      <c r="M12" s="37"/>
    </row>
    <row r="13" spans="1:13" ht="12.75">
      <c r="A13" s="17"/>
      <c r="B13" s="24"/>
      <c r="C13" s="2"/>
      <c r="D13" s="25"/>
      <c r="E13" s="29"/>
      <c r="F13" s="30"/>
      <c r="G13" s="7"/>
      <c r="H13" s="31"/>
      <c r="I13" s="30"/>
      <c r="J13" s="7"/>
      <c r="K13" s="34"/>
      <c r="L13" s="37"/>
      <c r="M13" s="37"/>
    </row>
    <row r="14" spans="1:13" ht="12.75">
      <c r="A14" s="17"/>
      <c r="B14" s="26"/>
      <c r="C14" s="3"/>
      <c r="D14" s="27"/>
      <c r="E14" s="29"/>
      <c r="F14" s="30"/>
      <c r="G14" s="7"/>
      <c r="H14" s="31"/>
      <c r="I14" s="30"/>
      <c r="J14" s="7"/>
      <c r="K14" s="34"/>
      <c r="L14" s="37"/>
      <c r="M14" s="37"/>
    </row>
    <row r="15" spans="1:13" s="1" customFormat="1" ht="13.5" thickBot="1">
      <c r="A15" s="4" t="s">
        <v>1</v>
      </c>
      <c r="B15" s="28">
        <f>SUM(B5:B14)</f>
        <v>238</v>
      </c>
      <c r="C15" s="28">
        <f>SUM(C5:C14)</f>
        <v>253</v>
      </c>
      <c r="D15" s="28">
        <f>SUM(D5:D14)</f>
        <v>145</v>
      </c>
      <c r="E15" s="28">
        <f>SUM(E5:E14)</f>
        <v>636</v>
      </c>
      <c r="F15" s="32"/>
      <c r="G15" s="20"/>
      <c r="H15" s="33"/>
      <c r="I15" s="35"/>
      <c r="J15" s="36"/>
      <c r="K15" s="33"/>
      <c r="L15" s="38"/>
      <c r="M15" s="38"/>
    </row>
    <row r="16" spans="1:13" ht="13.5" thickBot="1">
      <c r="A16" s="6" t="s">
        <v>5</v>
      </c>
      <c r="B16" s="39">
        <f>COUNT(B5:D5)-1</f>
        <v>2</v>
      </c>
      <c r="C16" s="40"/>
      <c r="D16" s="40"/>
      <c r="E16" s="2"/>
      <c r="F16" s="2"/>
      <c r="G16" s="2"/>
      <c r="H16" s="2"/>
      <c r="I16" s="2"/>
      <c r="J16" s="2"/>
      <c r="K16" s="41"/>
      <c r="L16" s="41"/>
      <c r="M16" s="41"/>
    </row>
    <row r="19" ht="12.75">
      <c r="A19" s="1" t="s">
        <v>25</v>
      </c>
    </row>
    <row r="20" ht="12.75">
      <c r="A20" t="s">
        <v>24</v>
      </c>
    </row>
    <row r="21" ht="12.75">
      <c r="B21" t="s">
        <v>22</v>
      </c>
    </row>
    <row r="22" ht="12.75">
      <c r="B22" t="s">
        <v>20</v>
      </c>
    </row>
    <row r="23" ht="12.75">
      <c r="B23" t="s">
        <v>21</v>
      </c>
    </row>
    <row r="24" ht="12.75">
      <c r="B24" t="s">
        <v>23</v>
      </c>
    </row>
  </sheetData>
  <mergeCells count="3">
    <mergeCell ref="B3:D3"/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6" sqref="A16"/>
    </sheetView>
  </sheetViews>
  <sheetFormatPr defaultColWidth="9.140625" defaultRowHeight="12.75"/>
  <cols>
    <col min="1" max="1" width="19.7109375" style="0" customWidth="1"/>
    <col min="2" max="4" width="12.00390625" style="0" customWidth="1"/>
    <col min="5" max="5" width="12.421875" style="0" customWidth="1"/>
    <col min="6" max="6" width="14.140625" style="0" bestFit="1" customWidth="1"/>
  </cols>
  <sheetData>
    <row r="1" ht="12.75">
      <c r="A1" s="12" t="s">
        <v>14</v>
      </c>
    </row>
    <row r="2" ht="13.5" thickBot="1">
      <c r="A2" s="12"/>
    </row>
    <row r="3" spans="1:5" s="1" customFormat="1" ht="12.75">
      <c r="A3" s="11" t="s">
        <v>13</v>
      </c>
      <c r="B3" s="13" t="s">
        <v>0</v>
      </c>
      <c r="C3" s="13" t="s">
        <v>1</v>
      </c>
      <c r="D3" s="13" t="s">
        <v>2</v>
      </c>
      <c r="E3" s="5" t="s">
        <v>4</v>
      </c>
    </row>
    <row r="4" spans="1:5" ht="12.75">
      <c r="A4" s="3" t="s">
        <v>6</v>
      </c>
      <c r="B4" s="2">
        <v>20</v>
      </c>
      <c r="C4" s="2">
        <v>50</v>
      </c>
      <c r="D4" s="7">
        <f aca="true" t="shared" si="0" ref="D4:D10">(B$12/C$12)*C4</f>
        <v>15.896739130434783</v>
      </c>
      <c r="E4" s="7">
        <f aca="true" t="shared" si="1" ref="E4:E10">((B4-D4)*(B4-D4))/D4</f>
        <v>1.0591322928279447</v>
      </c>
    </row>
    <row r="5" spans="1:5" ht="12.75">
      <c r="A5" s="3" t="s">
        <v>3</v>
      </c>
      <c r="B5" s="2">
        <v>25</v>
      </c>
      <c r="C5" s="2">
        <v>150</v>
      </c>
      <c r="D5" s="7">
        <f t="shared" si="0"/>
        <v>47.69021739130435</v>
      </c>
      <c r="E5" s="7">
        <f t="shared" si="1"/>
        <v>10.795630496717456</v>
      </c>
    </row>
    <row r="6" spans="1:5" ht="12.75">
      <c r="A6" s="3" t="s">
        <v>7</v>
      </c>
      <c r="B6" s="2">
        <v>45</v>
      </c>
      <c r="C6" s="2">
        <v>50</v>
      </c>
      <c r="D6" s="7">
        <f t="shared" si="0"/>
        <v>15.896739130434783</v>
      </c>
      <c r="E6" s="7">
        <f t="shared" si="1"/>
        <v>53.28135451505017</v>
      </c>
    </row>
    <row r="7" spans="1:5" ht="12.75">
      <c r="A7" s="3" t="s">
        <v>8</v>
      </c>
      <c r="B7" s="2">
        <v>1</v>
      </c>
      <c r="C7" s="2">
        <v>60</v>
      </c>
      <c r="D7" s="7">
        <f t="shared" si="0"/>
        <v>19.076086956521742</v>
      </c>
      <c r="E7" s="7">
        <f>((B7-D7)*(B7-D7))/D7</f>
        <v>17.128508608943395</v>
      </c>
    </row>
    <row r="8" spans="1:5" ht="12.75">
      <c r="A8" s="3" t="s">
        <v>11</v>
      </c>
      <c r="B8" s="2">
        <v>90</v>
      </c>
      <c r="C8" s="2">
        <v>180</v>
      </c>
      <c r="D8" s="7">
        <f>(B$12/C$12)*C8</f>
        <v>57.22826086956522</v>
      </c>
      <c r="E8" s="7">
        <f t="shared" si="1"/>
        <v>18.766722408026755</v>
      </c>
    </row>
    <row r="9" spans="1:5" ht="12.75">
      <c r="A9" s="3" t="s">
        <v>12</v>
      </c>
      <c r="B9" s="2">
        <v>50</v>
      </c>
      <c r="C9" s="2">
        <v>100</v>
      </c>
      <c r="D9" s="7">
        <f t="shared" si="0"/>
        <v>31.793478260869566</v>
      </c>
      <c r="E9" s="7">
        <f t="shared" si="1"/>
        <v>10.425956893348197</v>
      </c>
    </row>
    <row r="10" spans="1:5" ht="12.75">
      <c r="A10" s="3" t="s">
        <v>9</v>
      </c>
      <c r="B10" s="2">
        <v>3</v>
      </c>
      <c r="C10" s="2">
        <v>146</v>
      </c>
      <c r="D10" s="7">
        <f t="shared" si="0"/>
        <v>46.41847826086957</v>
      </c>
      <c r="E10" s="7">
        <f t="shared" si="1"/>
        <v>40.612366564346914</v>
      </c>
    </row>
    <row r="11" spans="1:5" ht="12.75">
      <c r="A11" s="3"/>
      <c r="B11" s="2"/>
      <c r="C11" s="2"/>
      <c r="D11" s="7"/>
      <c r="E11" s="7"/>
    </row>
    <row r="12" spans="1:6" s="1" customFormat="1" ht="12.75">
      <c r="A12" s="4"/>
      <c r="B12" s="9">
        <f>SUM(B4:B11)</f>
        <v>234</v>
      </c>
      <c r="C12" s="9">
        <f>SUM(C4:C11)</f>
        <v>736</v>
      </c>
      <c r="D12" s="9"/>
      <c r="E12" s="8">
        <f>SUM(E4:E11)</f>
        <v>152.06967177926083</v>
      </c>
      <c r="F12" s="1" t="str">
        <f>"== Chi Squared"</f>
        <v>== Chi Squared</v>
      </c>
    </row>
    <row r="13" spans="1:6" s="1" customFormat="1" ht="12.75">
      <c r="A13" s="4"/>
      <c r="B13" s="9"/>
      <c r="C13" s="9"/>
      <c r="D13" s="9"/>
      <c r="E13" s="8">
        <f>CHIDIST(E12,B14)</f>
        <v>2.8242806159448932E-30</v>
      </c>
      <c r="F13" s="1" t="str">
        <f>"== Probability"</f>
        <v>== Probability</v>
      </c>
    </row>
    <row r="14" spans="1:5" ht="13.5" thickBot="1">
      <c r="A14" s="6" t="s">
        <v>5</v>
      </c>
      <c r="B14" s="10">
        <f>COUNT(B4:B11)-1</f>
        <v>6</v>
      </c>
      <c r="C14" s="10"/>
      <c r="D14" s="10"/>
      <c r="E14" s="10"/>
    </row>
    <row r="15" ht="12.75">
      <c r="E15" t="s">
        <v>10</v>
      </c>
    </row>
    <row r="16" ht="12.75">
      <c r="E16">
        <f>CHITEST(B4:B10,D4:D10)</f>
        <v>2.8242806159448932E-30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mcassag</dc:creator>
  <cp:keywords/>
  <dc:description/>
  <cp:lastModifiedBy>mcusshs</cp:lastModifiedBy>
  <dcterms:created xsi:type="dcterms:W3CDTF">2008-04-17T11:23:45Z</dcterms:created>
  <dcterms:modified xsi:type="dcterms:W3CDTF">2008-04-28T10:38:58Z</dcterms:modified>
  <cp:category/>
  <cp:version/>
  <cp:contentType/>
  <cp:contentStatus/>
</cp:coreProperties>
</file>