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5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G17" i="1"/>
  <c r="B22" i="1"/>
  <c r="B3" i="1"/>
  <c r="B4" i="1"/>
  <c r="D18" i="1"/>
  <c r="J7" i="1"/>
  <c r="J8" i="1"/>
  <c r="J9" i="1"/>
  <c r="J10" i="1"/>
  <c r="J11" i="1"/>
  <c r="J12" i="1"/>
  <c r="J13" i="1"/>
  <c r="J14" i="1"/>
  <c r="J15" i="1"/>
  <c r="J16" i="1"/>
  <c r="J17" i="1"/>
  <c r="K7" i="1"/>
  <c r="K8" i="1"/>
  <c r="K9" i="1"/>
  <c r="K10" i="1"/>
  <c r="K11" i="1"/>
  <c r="K12" i="1"/>
  <c r="K13" i="1"/>
  <c r="K14" i="1"/>
  <c r="K15" i="1"/>
  <c r="K16" i="1"/>
  <c r="K17" i="1"/>
  <c r="M16" i="1"/>
  <c r="M17" i="1"/>
  <c r="B17" i="1"/>
  <c r="B19" i="1"/>
  <c r="G18" i="1"/>
  <c r="B33" i="1"/>
  <c r="B32" i="1"/>
  <c r="B31" i="1"/>
  <c r="B30" i="1"/>
  <c r="B28" i="1"/>
  <c r="C24" i="1"/>
  <c r="B23" i="1"/>
  <c r="B24" i="1"/>
</calcChain>
</file>

<file path=xl/sharedStrings.xml><?xml version="1.0" encoding="utf-8"?>
<sst xmlns="http://schemas.openxmlformats.org/spreadsheetml/2006/main" count="34" uniqueCount="31">
  <si>
    <t>Name</t>
  </si>
  <si>
    <t>men</t>
  </si>
  <si>
    <t>women</t>
  </si>
  <si>
    <t>Squares</t>
  </si>
  <si>
    <t>SS</t>
  </si>
  <si>
    <t>For Psychology students, here's how you would report this in the correct format (APA style):</t>
  </si>
  <si>
    <t>p rounded</t>
  </si>
  <si>
    <t>p</t>
  </si>
  <si>
    <t>p report</t>
  </si>
  <si>
    <t>Number of Premiership managers named</t>
  </si>
  <si>
    <t>Total number correct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</si>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</sst>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000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sz val="20"/>
      <color rgb="FFFF0000"/>
      <name val="Calibri"/>
      <scheme val="minor"/>
    </font>
    <font>
      <sz val="20"/>
      <color theme="1"/>
      <name val="Calibri"/>
    </font>
    <font>
      <sz val="12"/>
      <color theme="0"/>
      <name val="Calibri"/>
    </font>
    <font>
      <sz val="20"/>
      <color theme="0"/>
      <name val="Calibri"/>
    </font>
    <font>
      <sz val="12"/>
      <name val="Calibri"/>
    </font>
    <font>
      <sz val="16"/>
      <color theme="1"/>
      <name val="Calibri"/>
    </font>
    <font>
      <sz val="16"/>
      <color theme="0"/>
      <name val="Calibri"/>
    </font>
    <font>
      <b/>
      <sz val="16"/>
      <color rgb="FFFF0000"/>
      <name val="Calibri"/>
    </font>
    <font>
      <sz val="10"/>
      <color theme="1"/>
      <name val="Calibri"/>
    </font>
    <font>
      <sz val="10"/>
      <color theme="0"/>
      <name val="Calibri"/>
    </font>
    <font>
      <sz val="10"/>
      <name val="Calibri"/>
    </font>
    <font>
      <b/>
      <sz val="10"/>
      <color theme="1"/>
      <name val="Calibri"/>
    </font>
    <font>
      <sz val="13"/>
      <name val="Arial"/>
    </font>
    <font>
      <sz val="12"/>
      <name val="Calibri"/>
      <family val="2"/>
      <scheme val="minor"/>
    </font>
    <font>
      <b/>
      <sz val="2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3" fillId="3" borderId="0" xfId="0" applyFont="1" applyFill="1" applyBorder="1"/>
    <xf numFmtId="0" fontId="0" fillId="3" borderId="0" xfId="0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3" fillId="4" borderId="1" xfId="0" applyFont="1" applyFill="1" applyBorder="1"/>
    <xf numFmtId="0" fontId="5" fillId="4" borderId="1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1" xfId="0" applyFont="1" applyFill="1" applyBorder="1"/>
    <xf numFmtId="0" fontId="5" fillId="5" borderId="1" xfId="0" applyFont="1" applyFill="1" applyBorder="1"/>
    <xf numFmtId="0" fontId="7" fillId="3" borderId="0" xfId="0" applyFont="1" applyFill="1"/>
    <xf numFmtId="0" fontId="6" fillId="3" borderId="0" xfId="0" applyFont="1" applyFill="1" applyBorder="1"/>
    <xf numFmtId="0" fontId="8" fillId="3" borderId="0" xfId="0" applyFont="1" applyFill="1"/>
    <xf numFmtId="0" fontId="9" fillId="3" borderId="0" xfId="0" applyFont="1" applyFill="1"/>
    <xf numFmtId="2" fontId="9" fillId="3" borderId="0" xfId="0" applyNumberFormat="1" applyFont="1" applyFill="1"/>
    <xf numFmtId="2" fontId="10" fillId="2" borderId="0" xfId="0" applyNumberFormat="1" applyFont="1" applyFill="1" applyBorder="1"/>
    <xf numFmtId="0" fontId="10" fillId="2" borderId="0" xfId="0" applyFont="1" applyFill="1" applyBorder="1"/>
    <xf numFmtId="2" fontId="12" fillId="2" borderId="1" xfId="0" applyNumberFormat="1" applyFont="1" applyFill="1" applyBorder="1" applyAlignment="1">
      <alignment horizontal="center"/>
    </xf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2" fontId="14" fillId="3" borderId="0" xfId="0" applyNumberFormat="1" applyFont="1" applyFill="1"/>
    <xf numFmtId="0" fontId="7" fillId="3" borderId="0" xfId="0" applyFont="1" applyFill="1" applyBorder="1"/>
    <xf numFmtId="2" fontId="7" fillId="3" borderId="0" xfId="0" applyNumberFormat="1" applyFont="1" applyFill="1"/>
    <xf numFmtId="164" fontId="7" fillId="3" borderId="0" xfId="0" applyNumberFormat="1" applyFont="1" applyFill="1"/>
    <xf numFmtId="0" fontId="17" fillId="0" borderId="0" xfId="0" applyFont="1"/>
    <xf numFmtId="0" fontId="18" fillId="3" borderId="0" xfId="0" applyFont="1" applyFill="1"/>
    <xf numFmtId="0" fontId="19" fillId="3" borderId="0" xfId="0" applyFont="1" applyFill="1"/>
    <xf numFmtId="0" fontId="9" fillId="0" borderId="0" xfId="0" applyFont="1"/>
    <xf numFmtId="0" fontId="18" fillId="0" borderId="0" xfId="0" applyFo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1"/>
  <sheetViews>
    <sheetView tabSelected="1" zoomScale="88" zoomScaleNormal="88" zoomScalePageLayoutView="88" workbookViewId="0">
      <selection activeCell="F2" sqref="F2"/>
    </sheetView>
  </sheetViews>
  <sheetFormatPr baseColWidth="10" defaultRowHeight="15" x14ac:dyDescent="0"/>
  <cols>
    <col min="1" max="1" width="10.83203125" style="1"/>
    <col min="2" max="2" width="19.1640625" customWidth="1"/>
    <col min="3" max="3" width="28.33203125" customWidth="1"/>
    <col min="4" max="4" width="16.5" customWidth="1"/>
    <col min="5" max="5" width="21" customWidth="1"/>
    <col min="6" max="6" width="28.33203125" customWidth="1"/>
    <col min="7" max="7" width="16.5" customWidth="1"/>
    <col min="8" max="13" width="10.83203125" style="12"/>
    <col min="14" max="14" width="10.83203125" style="15"/>
    <col min="15" max="24" width="10.83203125" style="12"/>
    <col min="25" max="60" width="10.83203125" style="1"/>
  </cols>
  <sheetData>
    <row r="1" spans="1:24" s="1" customFormat="1" ht="25">
      <c r="B1" s="31" t="s">
        <v>9</v>
      </c>
      <c r="H1" s="12"/>
      <c r="I1" s="12"/>
      <c r="J1" s="12"/>
      <c r="K1" s="12"/>
      <c r="L1" s="12"/>
      <c r="M1" s="12"/>
      <c r="N1" s="15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>
      <c r="A2" s="3"/>
      <c r="B2" s="3"/>
      <c r="C2" s="3"/>
      <c r="D2" s="3"/>
      <c r="E2" s="3"/>
      <c r="F2" s="3"/>
      <c r="G2" s="3"/>
      <c r="H2" s="26"/>
      <c r="I2" s="12"/>
      <c r="J2" s="12"/>
      <c r="K2" s="12"/>
      <c r="L2" s="12"/>
      <c r="M2" s="12"/>
      <c r="N2" s="15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25">
      <c r="A3" s="3"/>
      <c r="B3" s="2" t="str">
        <f>"Instructions: Fill in below the names and total scores for each of the "&amp;B6</f>
        <v>Instructions: Fill in below the names and total scores for each of the men</v>
      </c>
      <c r="C3" s="3"/>
      <c r="D3" s="3"/>
      <c r="E3" s="3"/>
      <c r="F3" s="3"/>
      <c r="G3" s="3"/>
      <c r="H3" s="26"/>
      <c r="I3" s="12"/>
      <c r="J3" s="12"/>
      <c r="K3" s="12"/>
      <c r="L3" s="12"/>
      <c r="M3" s="12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" customFormat="1" ht="25">
      <c r="A4" s="3"/>
      <c r="B4" s="2" t="str">
        <f>"(blue boxes) and "&amp;E6&amp;" (pink boxes) that you tested."</f>
        <v>(blue boxes) and women (pink boxes) that you tested.</v>
      </c>
      <c r="C4" s="3"/>
      <c r="D4" s="3"/>
      <c r="E4" s="3"/>
      <c r="F4" s="3"/>
      <c r="G4" s="3"/>
      <c r="H4" s="26"/>
      <c r="I4" s="12"/>
      <c r="J4" s="12"/>
      <c r="K4" s="12"/>
      <c r="L4" s="12"/>
      <c r="M4" s="12"/>
      <c r="N4" s="15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" customFormat="1">
      <c r="A5" s="3"/>
      <c r="B5" s="3"/>
      <c r="C5" s="3"/>
      <c r="D5" s="3"/>
      <c r="E5" s="3"/>
      <c r="F5" s="3"/>
      <c r="G5" s="3"/>
      <c r="H5" s="26"/>
      <c r="I5" s="12"/>
      <c r="J5" s="12"/>
      <c r="K5" s="12"/>
      <c r="L5" s="12"/>
      <c r="M5" s="12"/>
      <c r="N5" s="15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02" customHeight="1">
      <c r="B6" s="4" t="s">
        <v>1</v>
      </c>
      <c r="C6" s="4" t="s">
        <v>0</v>
      </c>
      <c r="D6" s="5" t="s">
        <v>10</v>
      </c>
      <c r="E6" s="8" t="s">
        <v>2</v>
      </c>
      <c r="F6" s="8" t="s">
        <v>0</v>
      </c>
      <c r="G6" s="9" t="s">
        <v>10</v>
      </c>
      <c r="J6" s="12" t="s">
        <v>3</v>
      </c>
      <c r="K6" s="12" t="s">
        <v>3</v>
      </c>
    </row>
    <row r="7" spans="1:24" ht="35" customHeight="1">
      <c r="B7" s="6" t="s">
        <v>11</v>
      </c>
      <c r="C7" s="6"/>
      <c r="D7" s="7"/>
      <c r="E7" s="10" t="s">
        <v>21</v>
      </c>
      <c r="F7" s="10"/>
      <c r="G7" s="11"/>
      <c r="J7" s="27" t="e">
        <f>($D$17-D7)*($D$17-D7)</f>
        <v>#DIV/0!</v>
      </c>
      <c r="K7" s="27" t="e">
        <f>($G$17-G7)*($G$17-G7)</f>
        <v>#DIV/0!</v>
      </c>
    </row>
    <row r="8" spans="1:24" ht="35" customHeight="1">
      <c r="B8" s="6" t="s">
        <v>12</v>
      </c>
      <c r="C8" s="6"/>
      <c r="D8" s="7"/>
      <c r="E8" s="10" t="s">
        <v>22</v>
      </c>
      <c r="F8" s="10"/>
      <c r="G8" s="11"/>
      <c r="J8" s="27" t="e">
        <f t="shared" ref="J8:J16" si="0">($D$17-D8)*($D$17-D8)</f>
        <v>#DIV/0!</v>
      </c>
      <c r="K8" s="27" t="e">
        <f t="shared" ref="K8:K16" si="1">($G$17-G8)*($G$17-G8)</f>
        <v>#DIV/0!</v>
      </c>
    </row>
    <row r="9" spans="1:24" ht="35" customHeight="1">
      <c r="B9" s="6" t="s">
        <v>13</v>
      </c>
      <c r="C9" s="6"/>
      <c r="D9" s="7"/>
      <c r="E9" s="10" t="s">
        <v>23</v>
      </c>
      <c r="F9" s="10"/>
      <c r="G9" s="11"/>
      <c r="J9" s="27" t="e">
        <f t="shared" si="0"/>
        <v>#DIV/0!</v>
      </c>
      <c r="K9" s="27" t="e">
        <f t="shared" si="1"/>
        <v>#DIV/0!</v>
      </c>
    </row>
    <row r="10" spans="1:24" ht="35" customHeight="1">
      <c r="B10" s="6" t="s">
        <v>14</v>
      </c>
      <c r="C10" s="6"/>
      <c r="D10" s="7"/>
      <c r="E10" s="10" t="s">
        <v>24</v>
      </c>
      <c r="F10" s="10"/>
      <c r="G10" s="11"/>
      <c r="J10" s="27" t="e">
        <f t="shared" si="0"/>
        <v>#DIV/0!</v>
      </c>
      <c r="K10" s="27" t="e">
        <f t="shared" si="1"/>
        <v>#DIV/0!</v>
      </c>
    </row>
    <row r="11" spans="1:24" ht="35" customHeight="1">
      <c r="B11" s="6" t="s">
        <v>15</v>
      </c>
      <c r="C11" s="6"/>
      <c r="D11" s="7"/>
      <c r="E11" s="10" t="s">
        <v>25</v>
      </c>
      <c r="F11" s="10"/>
      <c r="G11" s="11"/>
      <c r="J11" s="27" t="e">
        <f t="shared" si="0"/>
        <v>#DIV/0!</v>
      </c>
      <c r="K11" s="27" t="e">
        <f t="shared" si="1"/>
        <v>#DIV/0!</v>
      </c>
    </row>
    <row r="12" spans="1:24" ht="35" customHeight="1">
      <c r="B12" s="6" t="s">
        <v>16</v>
      </c>
      <c r="C12" s="6"/>
      <c r="D12" s="7"/>
      <c r="E12" s="10" t="s">
        <v>26</v>
      </c>
      <c r="F12" s="10"/>
      <c r="G12" s="11"/>
      <c r="J12" s="27" t="e">
        <f t="shared" si="0"/>
        <v>#DIV/0!</v>
      </c>
      <c r="K12" s="27" t="e">
        <f t="shared" si="1"/>
        <v>#DIV/0!</v>
      </c>
    </row>
    <row r="13" spans="1:24" ht="35" customHeight="1">
      <c r="B13" s="6" t="s">
        <v>17</v>
      </c>
      <c r="C13" s="6"/>
      <c r="D13" s="7"/>
      <c r="E13" s="10" t="s">
        <v>27</v>
      </c>
      <c r="F13" s="10"/>
      <c r="G13" s="11"/>
      <c r="J13" s="27" t="e">
        <f t="shared" si="0"/>
        <v>#DIV/0!</v>
      </c>
      <c r="K13" s="27" t="e">
        <f t="shared" si="1"/>
        <v>#DIV/0!</v>
      </c>
    </row>
    <row r="14" spans="1:24" ht="35" customHeight="1">
      <c r="B14" s="6" t="s">
        <v>18</v>
      </c>
      <c r="C14" s="6"/>
      <c r="D14" s="7"/>
      <c r="E14" s="10" t="s">
        <v>28</v>
      </c>
      <c r="F14" s="10"/>
      <c r="G14" s="11"/>
      <c r="J14" s="27" t="e">
        <f t="shared" si="0"/>
        <v>#DIV/0!</v>
      </c>
      <c r="K14" s="27" t="e">
        <f t="shared" si="1"/>
        <v>#DIV/0!</v>
      </c>
    </row>
    <row r="15" spans="1:24" ht="35" customHeight="1">
      <c r="B15" s="6" t="s">
        <v>19</v>
      </c>
      <c r="C15" s="6"/>
      <c r="D15" s="7"/>
      <c r="E15" s="10" t="s">
        <v>29</v>
      </c>
      <c r="F15" s="10"/>
      <c r="G15" s="11"/>
      <c r="J15" s="27" t="e">
        <f t="shared" si="0"/>
        <v>#DIV/0!</v>
      </c>
      <c r="K15" s="27" t="e">
        <f t="shared" si="1"/>
        <v>#DIV/0!</v>
      </c>
    </row>
    <row r="16" spans="1:24" ht="35" customHeight="1">
      <c r="B16" s="6" t="s">
        <v>20</v>
      </c>
      <c r="C16" s="6"/>
      <c r="D16" s="7"/>
      <c r="E16" s="10" t="s">
        <v>30</v>
      </c>
      <c r="F16" s="10"/>
      <c r="G16" s="11"/>
      <c r="J16" s="27" t="e">
        <f t="shared" si="0"/>
        <v>#DIV/0!</v>
      </c>
      <c r="K16" s="27" t="e">
        <f t="shared" si="1"/>
        <v>#DIV/0!</v>
      </c>
      <c r="M16" s="12" t="e">
        <f>(D17-G17)/SQRT((J17+K17)/(10*9))</f>
        <v>#DIV/0!</v>
      </c>
    </row>
    <row r="17" spans="1:60" s="12" customFormat="1" ht="3" customHeight="1">
      <c r="A17" s="12" t="s">
        <v>7</v>
      </c>
      <c r="B17" s="28" t="e">
        <f>TTEST(D7:D16,G7:G16,2,2)</f>
        <v>#DIV/0!</v>
      </c>
      <c r="D17" s="27" t="e">
        <f>ROUND(AVERAGE(D7:D16),2)</f>
        <v>#DIV/0!</v>
      </c>
      <c r="G17" s="27" t="e">
        <f>ROUND(AVERAGE(G7:G16),2)</f>
        <v>#DIV/0!</v>
      </c>
      <c r="I17" s="12" t="s">
        <v>4</v>
      </c>
      <c r="J17" s="12" t="e">
        <f>SUM(J7:J16)</f>
        <v>#DIV/0!</v>
      </c>
      <c r="K17" s="12" t="e">
        <f>SUM(K7:K16)</f>
        <v>#DIV/0!</v>
      </c>
      <c r="M17" s="27" t="e">
        <f>SQRT(M16*M16)</f>
        <v>#DIV/0!</v>
      </c>
    </row>
    <row r="18" spans="1:60" s="12" customFormat="1" ht="3" customHeight="1">
      <c r="A18" s="12" t="s">
        <v>6</v>
      </c>
      <c r="D18" s="27" t="e">
        <f>ROUND(STDEV(D7:D16),2)</f>
        <v>#DIV/0!</v>
      </c>
      <c r="G18" s="27" t="e">
        <f>ROUND(STDEV(G7:G16),2)</f>
        <v>#DIV/0!</v>
      </c>
    </row>
    <row r="19" spans="1:60" s="12" customFormat="1" ht="3" customHeight="1">
      <c r="A19" s="12" t="s">
        <v>8</v>
      </c>
      <c r="B19" s="12" t="e">
        <f>IF(B17&lt;0.001,"&lt;0.001",("="&amp;(ROUND(B17,3))))</f>
        <v>#DIV/0!</v>
      </c>
      <c r="D19" s="27"/>
      <c r="G19" s="27"/>
    </row>
    <row r="20" spans="1:60" s="32" customFormat="1" ht="3" customHeight="1">
      <c r="A20" s="15"/>
      <c r="B20" s="15"/>
      <c r="C20" s="15"/>
      <c r="D20" s="16"/>
      <c r="E20" s="15"/>
      <c r="F20" s="15"/>
      <c r="G20" s="16"/>
      <c r="H20" s="12"/>
      <c r="I20" s="12"/>
      <c r="J20" s="12"/>
      <c r="K20" s="12"/>
      <c r="L20" s="12"/>
      <c r="M20" s="1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s="33" customFormat="1" ht="3" customHeight="1">
      <c r="A21" s="15"/>
      <c r="B21" s="29"/>
      <c r="C21" s="30"/>
      <c r="D21" s="30"/>
      <c r="E21" s="30"/>
      <c r="F21" s="30"/>
      <c r="G21" s="30"/>
      <c r="H21" s="12"/>
      <c r="I21" s="12"/>
      <c r="J21" s="12"/>
      <c r="K21" s="12"/>
      <c r="L21" s="12"/>
      <c r="M21" s="1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20">
      <c r="A22" s="15"/>
      <c r="B22" s="17" t="e">
        <f>"The "&amp;B6&amp;" scored an average of "&amp;D17&amp;", whilst the "&amp;E6&amp;" scored an average of "&amp;G17&amp;"."</f>
        <v>#DIV/0!</v>
      </c>
      <c r="C22" s="18"/>
      <c r="D22" s="18"/>
      <c r="E22" s="18"/>
      <c r="F22" s="18"/>
      <c r="G22" s="18"/>
      <c r="H22" s="20"/>
      <c r="I22" s="20"/>
      <c r="J22" s="20"/>
    </row>
    <row r="23" spans="1:60" ht="20">
      <c r="A23" s="15"/>
      <c r="B23" s="18" t="e">
        <f>IF(B17&lt;0.05,"This difference is statistically significant. The chances of a difference of this size occuring by fluke alone are","This difference is not statistically significant. The chances of a difference of this size occuring by fluke alone are")</f>
        <v>#DIV/0!</v>
      </c>
      <c r="C23" s="18"/>
      <c r="D23" s="18"/>
      <c r="E23" s="18"/>
      <c r="F23" s="18"/>
      <c r="G23" s="18"/>
      <c r="H23" s="20"/>
      <c r="I23" s="20"/>
      <c r="J23" s="20"/>
    </row>
    <row r="24" spans="1:60" ht="20">
      <c r="B24" s="19" t="e">
        <f>IF(B17&lt;0.01,"less than 1", (B17*100))</f>
        <v>#DIV/0!</v>
      </c>
      <c r="C24" s="18" t="e">
        <f>"percent; i.e., the p value "&amp;(B19)&amp;"."</f>
        <v>#DIV/0!</v>
      </c>
      <c r="D24" s="18"/>
      <c r="E24" s="18"/>
      <c r="F24" s="18"/>
      <c r="G24" s="18"/>
      <c r="H24" s="20"/>
      <c r="I24" s="20"/>
      <c r="J24" s="20"/>
    </row>
    <row r="25" spans="1:60" s="1" customFormat="1" ht="25">
      <c r="B25" s="13"/>
      <c r="C25" s="13"/>
      <c r="D25" s="13"/>
      <c r="E25" s="13"/>
      <c r="F25" s="13"/>
      <c r="G25" s="13"/>
      <c r="H25" s="14"/>
      <c r="I25" s="14"/>
      <c r="J25" s="14"/>
      <c r="K25" s="12"/>
      <c r="L25" s="12"/>
      <c r="M25" s="12"/>
      <c r="N25" s="15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60" s="1" customFormat="1" ht="15" customHeight="1">
      <c r="B26" s="24" t="s">
        <v>5</v>
      </c>
      <c r="C26" s="24"/>
      <c r="D26" s="24"/>
      <c r="E26" s="24"/>
      <c r="F26" s="21"/>
      <c r="G26" s="21"/>
      <c r="H26" s="22"/>
      <c r="I26" s="22"/>
      <c r="J26" s="14"/>
      <c r="K26" s="12"/>
      <c r="L26" s="12"/>
      <c r="M26" s="12"/>
      <c r="N26" s="15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60" s="1" customFormat="1" ht="15" customHeight="1">
      <c r="B27" s="24"/>
      <c r="C27" s="24"/>
      <c r="D27" s="24"/>
      <c r="E27" s="24"/>
      <c r="F27" s="21"/>
      <c r="G27" s="21"/>
      <c r="H27" s="22"/>
      <c r="I27" s="22"/>
      <c r="J27" s="14"/>
      <c r="K27" s="12"/>
      <c r="L27" s="12"/>
      <c r="M27" s="12"/>
      <c r="N27" s="15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60" s="1" customFormat="1" ht="15" customHeight="1">
      <c r="B28" s="23" t="e">
        <f>IF(B17&gt;0.05,B33,B30)</f>
        <v>#DIV/0!</v>
      </c>
      <c r="C28" s="21"/>
      <c r="D28" s="21"/>
      <c r="E28" s="21"/>
      <c r="F28" s="21"/>
      <c r="G28" s="21"/>
      <c r="H28" s="22"/>
      <c r="I28" s="22"/>
      <c r="J28" s="14"/>
      <c r="K28" s="12"/>
      <c r="L28" s="12"/>
      <c r="M28" s="12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60" s="1" customFormat="1" ht="15" customHeight="1">
      <c r="B29" s="23"/>
      <c r="C29" s="21"/>
      <c r="D29" s="21"/>
      <c r="E29" s="21"/>
      <c r="F29" s="21"/>
      <c r="G29" s="21"/>
      <c r="H29" s="22"/>
      <c r="I29" s="22"/>
      <c r="J29" s="14"/>
      <c r="K29" s="12"/>
      <c r="L29" s="12"/>
      <c r="M29" s="12"/>
      <c r="N29" s="15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60" s="12" customFormat="1" ht="15" customHeight="1">
      <c r="B30" s="22" t="e">
        <f>IF(D17&gt;G17,B31,B32)</f>
        <v>#DIV/0!</v>
      </c>
      <c r="C30" s="22"/>
      <c r="D30" s="22"/>
      <c r="E30" s="22"/>
      <c r="F30" s="22"/>
      <c r="G30" s="22"/>
      <c r="H30" s="22"/>
      <c r="I30" s="22"/>
      <c r="J30" s="14"/>
    </row>
    <row r="31" spans="1:60" s="12" customFormat="1" ht="15" customHeight="1">
      <c r="B31" s="25" t="e">
        <f>"A between-subjects t-test revealed that the mean "&amp;B1&amp;" was significantly higher for "&amp;B6&amp;" (M="&amp;(ROUND(D17,2))&amp;", SD="&amp;(ROUND(D18,2))&amp;") than "&amp;E6&amp;" (M="&amp;(ROUND(G17,2))&amp;", SD="&amp;(ROUND(G18,2))&amp;"), t(18)="&amp;(ROUND(M17,2))&amp;", p"&amp;B19&amp;"."</f>
        <v>#DIV/0!</v>
      </c>
      <c r="C31" s="22"/>
      <c r="D31" s="22"/>
      <c r="E31" s="22"/>
      <c r="F31" s="22"/>
      <c r="G31" s="22"/>
      <c r="H31" s="22"/>
      <c r="I31" s="22"/>
      <c r="J31" s="14"/>
    </row>
    <row r="32" spans="1:60" s="12" customFormat="1" ht="15" customHeight="1">
      <c r="B32" s="25" t="e">
        <f>"A between-subjects t-test revealed that the mean "&amp;B1&amp;" was significantly lower for "&amp;B6&amp;" (M="&amp;(ROUND(D17,2))&amp;", SD="&amp;(ROUND(D18,2))&amp;") than "&amp;E6&amp;" (M="&amp;(ROUND(G17,2))&amp;", SD="&amp;(ROUND(G18,2))&amp;"), t(18)="&amp;(ROUND(M17,2))&amp;", p"&amp;B19&amp;"."</f>
        <v>#DIV/0!</v>
      </c>
      <c r="C32" s="22"/>
      <c r="D32" s="22"/>
      <c r="E32" s="22"/>
      <c r="F32" s="22"/>
      <c r="G32" s="22"/>
      <c r="H32" s="22"/>
      <c r="I32" s="22"/>
      <c r="J32" s="14"/>
    </row>
    <row r="33" spans="2:24" s="12" customFormat="1" ht="15" customHeight="1">
      <c r="B33" s="22" t="e">
        <f>"A between-subjects t-test revealed that the mean "&amp;B1&amp;" by "&amp;B6&amp;" (M="&amp;(ROUND(D17,2))&amp;", SD="&amp;(ROUND(D18,2))&amp;") and "&amp;E6&amp; " (M="&amp;(ROUND(G17,2))&amp;", SD="&amp;(ROUND(G18,2))&amp;") did not differ significantly, t(18)="&amp;(ROUND(M17,2))&amp;", p"&amp;B19&amp;", n.s."</f>
        <v>#DIV/0!</v>
      </c>
      <c r="C33" s="22"/>
      <c r="D33" s="22"/>
      <c r="E33" s="22"/>
      <c r="F33" s="22"/>
      <c r="G33" s="22"/>
      <c r="H33" s="22"/>
      <c r="I33" s="22"/>
    </row>
    <row r="34" spans="2:24" s="1" customFormat="1"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2:24" s="1" customFormat="1">
      <c r="H35" s="12"/>
      <c r="I35" s="12"/>
      <c r="J35" s="12"/>
      <c r="K35" s="12"/>
      <c r="L35" s="12"/>
      <c r="M35" s="12"/>
      <c r="N35" s="15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2:24" s="1" customFormat="1">
      <c r="H36" s="12"/>
      <c r="I36" s="12"/>
      <c r="J36" s="12"/>
      <c r="K36" s="12"/>
      <c r="L36" s="12"/>
      <c r="M36" s="12"/>
      <c r="N36" s="15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2:24" s="1" customFormat="1">
      <c r="H37" s="12"/>
      <c r="I37" s="12"/>
      <c r="J37" s="12"/>
      <c r="K37" s="12"/>
      <c r="L37" s="12"/>
      <c r="M37" s="12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2:24" s="1" customFormat="1">
      <c r="H38" s="12"/>
      <c r="I38" s="12"/>
      <c r="J38" s="12"/>
      <c r="K38" s="12"/>
      <c r="L38" s="12"/>
      <c r="M38" s="12"/>
      <c r="N38" s="15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2:24" s="1" customFormat="1">
      <c r="H39" s="12"/>
      <c r="I39" s="12"/>
      <c r="J39" s="12"/>
      <c r="K39" s="12"/>
      <c r="L39" s="12"/>
      <c r="M39" s="12"/>
      <c r="N39" s="15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2:24" s="1" customFormat="1">
      <c r="H40" s="12"/>
      <c r="I40" s="12"/>
      <c r="J40" s="12"/>
      <c r="K40" s="12"/>
      <c r="L40" s="12"/>
      <c r="M40" s="12"/>
      <c r="N40" s="15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2:24" s="1" customFormat="1">
      <c r="H41" s="12"/>
      <c r="I41" s="12"/>
      <c r="J41" s="12"/>
      <c r="K41" s="12"/>
      <c r="L41" s="12"/>
      <c r="M41" s="12"/>
      <c r="N41" s="15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2:24" s="1" customFormat="1">
      <c r="H42" s="12"/>
      <c r="I42" s="12"/>
      <c r="J42" s="12"/>
      <c r="K42" s="12"/>
      <c r="L42" s="12"/>
      <c r="M42" s="12"/>
      <c r="N42" s="15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2:24" s="1" customFormat="1">
      <c r="H43" s="12"/>
      <c r="I43" s="12"/>
      <c r="J43" s="12"/>
      <c r="K43" s="12"/>
      <c r="L43" s="12"/>
      <c r="M43" s="12"/>
      <c r="N43" s="15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2:24" s="1" customFormat="1">
      <c r="H44" s="12"/>
      <c r="I44" s="12"/>
      <c r="J44" s="12"/>
      <c r="K44" s="12"/>
      <c r="L44" s="12"/>
      <c r="M44" s="12"/>
      <c r="N44" s="15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s="1" customFormat="1">
      <c r="H45" s="12"/>
      <c r="I45" s="12"/>
      <c r="J45" s="12"/>
      <c r="K45" s="12"/>
      <c r="L45" s="12"/>
      <c r="M45" s="12"/>
      <c r="N45" s="15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s="1" customFormat="1">
      <c r="H46" s="12"/>
      <c r="I46" s="12"/>
      <c r="J46" s="12"/>
      <c r="K46" s="12"/>
      <c r="L46" s="12"/>
      <c r="M46" s="12"/>
      <c r="N46" s="15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2:24" s="1" customFormat="1">
      <c r="H47" s="12"/>
      <c r="I47" s="12"/>
      <c r="J47" s="12"/>
      <c r="K47" s="12"/>
      <c r="L47" s="12"/>
      <c r="M47" s="12"/>
      <c r="N47" s="15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2:24" s="1" customFormat="1">
      <c r="H48" s="12"/>
      <c r="I48" s="12"/>
      <c r="J48" s="12"/>
      <c r="K48" s="12"/>
      <c r="L48" s="12"/>
      <c r="M48" s="12"/>
      <c r="N48" s="15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8:24" s="1" customFormat="1">
      <c r="H49" s="12"/>
      <c r="I49" s="12"/>
      <c r="J49" s="12"/>
      <c r="K49" s="12"/>
      <c r="L49" s="12"/>
      <c r="M49" s="12"/>
      <c r="N49" s="15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8:24" s="1" customFormat="1">
      <c r="H50" s="12"/>
      <c r="I50" s="12"/>
      <c r="J50" s="12"/>
      <c r="K50" s="12"/>
      <c r="L50" s="12"/>
      <c r="M50" s="12"/>
      <c r="N50" s="15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8:24" s="1" customFormat="1">
      <c r="H51" s="12"/>
      <c r="I51" s="12"/>
      <c r="J51" s="12"/>
      <c r="K51" s="12"/>
      <c r="L51" s="12"/>
      <c r="M51" s="12"/>
      <c r="N51" s="15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8:24" s="1" customFormat="1">
      <c r="H52" s="12"/>
      <c r="I52" s="12"/>
      <c r="J52" s="12"/>
      <c r="K52" s="12"/>
      <c r="L52" s="12"/>
      <c r="M52" s="12"/>
      <c r="N52" s="15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8:24" s="1" customFormat="1">
      <c r="H53" s="12"/>
      <c r="I53" s="12"/>
      <c r="J53" s="12"/>
      <c r="K53" s="12"/>
      <c r="L53" s="12"/>
      <c r="M53" s="12"/>
      <c r="N53" s="15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8:24" s="1" customFormat="1">
      <c r="H54" s="12"/>
      <c r="I54" s="12"/>
      <c r="J54" s="12"/>
      <c r="K54" s="12"/>
      <c r="L54" s="12"/>
      <c r="M54" s="12"/>
      <c r="N54" s="15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8:24" s="1" customFormat="1">
      <c r="H55" s="12"/>
      <c r="I55" s="12"/>
      <c r="J55" s="12"/>
      <c r="K55" s="12"/>
      <c r="L55" s="12"/>
      <c r="M55" s="12"/>
      <c r="N55" s="15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8:24" s="1" customFormat="1">
      <c r="H56" s="12"/>
      <c r="I56" s="12"/>
      <c r="J56" s="12"/>
      <c r="K56" s="12"/>
      <c r="L56" s="12"/>
      <c r="M56" s="12"/>
      <c r="N56" s="15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8:24" s="1" customFormat="1">
      <c r="H57" s="12"/>
      <c r="I57" s="12"/>
      <c r="J57" s="12"/>
      <c r="K57" s="12"/>
      <c r="L57" s="12"/>
      <c r="M57" s="12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8:24" s="1" customFormat="1">
      <c r="H58" s="12"/>
      <c r="I58" s="12"/>
      <c r="J58" s="12"/>
      <c r="K58" s="12"/>
      <c r="L58" s="12"/>
      <c r="M58" s="12"/>
      <c r="N58" s="15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8:24" s="1" customFormat="1">
      <c r="H59" s="12"/>
      <c r="I59" s="12"/>
      <c r="J59" s="12"/>
      <c r="K59" s="12"/>
      <c r="L59" s="12"/>
      <c r="M59" s="12"/>
      <c r="N59" s="15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8:24" s="1" customFormat="1">
      <c r="H60" s="12"/>
      <c r="I60" s="12"/>
      <c r="J60" s="12"/>
      <c r="K60" s="12"/>
      <c r="L60" s="12"/>
      <c r="M60" s="12"/>
      <c r="N60" s="15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8:24" s="1" customFormat="1">
      <c r="H61" s="12"/>
      <c r="I61" s="12"/>
      <c r="J61" s="12"/>
      <c r="K61" s="12"/>
      <c r="L61" s="12"/>
      <c r="M61" s="12"/>
      <c r="N61" s="15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8:24" s="1" customFormat="1">
      <c r="H62" s="12"/>
      <c r="I62" s="12"/>
      <c r="J62" s="12"/>
      <c r="K62" s="12"/>
      <c r="L62" s="12"/>
      <c r="M62" s="12"/>
      <c r="N62" s="15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8:24" s="1" customFormat="1">
      <c r="H63" s="12"/>
      <c r="I63" s="12"/>
      <c r="J63" s="12"/>
      <c r="K63" s="12"/>
      <c r="L63" s="12"/>
      <c r="M63" s="12"/>
      <c r="N63" s="15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8:24" s="1" customFormat="1">
      <c r="H64" s="12"/>
      <c r="I64" s="12"/>
      <c r="J64" s="12"/>
      <c r="K64" s="12"/>
      <c r="L64" s="12"/>
      <c r="M64" s="12"/>
      <c r="N64" s="15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8:24" s="1" customFormat="1">
      <c r="H65" s="12"/>
      <c r="I65" s="12"/>
      <c r="J65" s="12"/>
      <c r="K65" s="12"/>
      <c r="L65" s="12"/>
      <c r="M65" s="12"/>
      <c r="N65" s="15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8:24" s="1" customFormat="1">
      <c r="H66" s="12"/>
      <c r="I66" s="12"/>
      <c r="J66" s="12"/>
      <c r="K66" s="12"/>
      <c r="L66" s="12"/>
      <c r="M66" s="12"/>
      <c r="N66" s="15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8:24" s="1" customFormat="1">
      <c r="H67" s="12"/>
      <c r="I67" s="12"/>
      <c r="J67" s="12"/>
      <c r="K67" s="12"/>
      <c r="L67" s="12"/>
      <c r="M67" s="12"/>
      <c r="N67" s="15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8:24" s="1" customFormat="1">
      <c r="H68" s="12"/>
      <c r="I68" s="12"/>
      <c r="J68" s="12"/>
      <c r="K68" s="12"/>
      <c r="L68" s="12"/>
      <c r="M68" s="12"/>
      <c r="N68" s="15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8:24" s="1" customFormat="1">
      <c r="H69" s="12"/>
      <c r="I69" s="12"/>
      <c r="J69" s="12"/>
      <c r="K69" s="12"/>
      <c r="L69" s="12"/>
      <c r="M69" s="12"/>
      <c r="N69" s="15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8:24" s="1" customFormat="1">
      <c r="H70" s="12"/>
      <c r="I70" s="12"/>
      <c r="J70" s="12"/>
      <c r="K70" s="12"/>
      <c r="L70" s="12"/>
      <c r="M70" s="12"/>
      <c r="N70" s="15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8:24" s="1" customFormat="1">
      <c r="H71" s="12"/>
      <c r="I71" s="12"/>
      <c r="J71" s="12"/>
      <c r="K71" s="12"/>
      <c r="L71" s="12"/>
      <c r="M71" s="12"/>
      <c r="N71" s="15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8:24" s="1" customFormat="1">
      <c r="H72" s="12"/>
      <c r="I72" s="12"/>
      <c r="J72" s="12"/>
      <c r="K72" s="12"/>
      <c r="L72" s="12"/>
      <c r="M72" s="12"/>
      <c r="N72" s="15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8:24" s="1" customFormat="1">
      <c r="H73" s="12"/>
      <c r="I73" s="12"/>
      <c r="J73" s="12"/>
      <c r="K73" s="12"/>
      <c r="L73" s="12"/>
      <c r="M73" s="12"/>
      <c r="N73" s="15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8:24" s="1" customFormat="1">
      <c r="H74" s="12"/>
      <c r="I74" s="12"/>
      <c r="J74" s="12"/>
      <c r="K74" s="12"/>
      <c r="L74" s="12"/>
      <c r="M74" s="12"/>
      <c r="N74" s="15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8:24" s="1" customFormat="1">
      <c r="H75" s="12"/>
      <c r="I75" s="12"/>
      <c r="J75" s="12"/>
      <c r="K75" s="12"/>
      <c r="L75" s="12"/>
      <c r="M75" s="12"/>
      <c r="N75" s="15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8:24" s="1" customFormat="1">
      <c r="H76" s="12"/>
      <c r="I76" s="12"/>
      <c r="J76" s="12"/>
      <c r="K76" s="12"/>
      <c r="L76" s="12"/>
      <c r="M76" s="12"/>
      <c r="N76" s="15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8:24" s="1" customFormat="1">
      <c r="H77" s="12"/>
      <c r="I77" s="12"/>
      <c r="J77" s="12"/>
      <c r="K77" s="12"/>
      <c r="L77" s="12"/>
      <c r="M77" s="12"/>
      <c r="N77" s="15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8:24" s="1" customFormat="1">
      <c r="H78" s="12"/>
      <c r="I78" s="12"/>
      <c r="J78" s="12"/>
      <c r="K78" s="12"/>
      <c r="L78" s="12"/>
      <c r="M78" s="12"/>
      <c r="N78" s="15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8:24" s="1" customFormat="1">
      <c r="H79" s="12"/>
      <c r="I79" s="12"/>
      <c r="J79" s="12"/>
      <c r="K79" s="12"/>
      <c r="L79" s="12"/>
      <c r="M79" s="12"/>
      <c r="N79" s="15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8:24" s="1" customFormat="1">
      <c r="H80" s="12"/>
      <c r="I80" s="12"/>
      <c r="J80" s="12"/>
      <c r="K80" s="12"/>
      <c r="L80" s="12"/>
      <c r="M80" s="12"/>
      <c r="N80" s="15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8:24" s="1" customFormat="1">
      <c r="H81" s="12"/>
      <c r="I81" s="12"/>
      <c r="J81" s="12"/>
      <c r="K81" s="12"/>
      <c r="L81" s="12"/>
      <c r="M81" s="12"/>
      <c r="N81" s="15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8:24" s="1" customFormat="1">
      <c r="H82" s="12"/>
      <c r="I82" s="12"/>
      <c r="J82" s="12"/>
      <c r="K82" s="12"/>
      <c r="L82" s="12"/>
      <c r="M82" s="12"/>
      <c r="N82" s="15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8:24" s="1" customFormat="1">
      <c r="H83" s="12"/>
      <c r="I83" s="12"/>
      <c r="J83" s="12"/>
      <c r="K83" s="12"/>
      <c r="L83" s="12"/>
      <c r="M83" s="12"/>
      <c r="N83" s="15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8:24" s="1" customFormat="1">
      <c r="H84" s="12"/>
      <c r="I84" s="12"/>
      <c r="J84" s="12"/>
      <c r="K84" s="12"/>
      <c r="L84" s="12"/>
      <c r="M84" s="12"/>
      <c r="N84" s="15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8:24" s="1" customFormat="1">
      <c r="H85" s="12"/>
      <c r="I85" s="12"/>
      <c r="J85" s="12"/>
      <c r="K85" s="12"/>
      <c r="L85" s="12"/>
      <c r="M85" s="12"/>
      <c r="N85" s="15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8:24" s="1" customFormat="1">
      <c r="H86" s="12"/>
      <c r="I86" s="12"/>
      <c r="J86" s="12"/>
      <c r="K86" s="12"/>
      <c r="L86" s="12"/>
      <c r="M86" s="12"/>
      <c r="N86" s="15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8:24" s="1" customFormat="1">
      <c r="H87" s="12"/>
      <c r="I87" s="12"/>
      <c r="J87" s="12"/>
      <c r="K87" s="12"/>
      <c r="L87" s="12"/>
      <c r="M87" s="12"/>
      <c r="N87" s="15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8:24" s="1" customFormat="1">
      <c r="H88" s="12"/>
      <c r="I88" s="12"/>
      <c r="J88" s="12"/>
      <c r="K88" s="12"/>
      <c r="L88" s="12"/>
      <c r="M88" s="12"/>
      <c r="N88" s="15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8:24" s="1" customFormat="1">
      <c r="H89" s="12"/>
      <c r="I89" s="12"/>
      <c r="J89" s="12"/>
      <c r="K89" s="12"/>
      <c r="L89" s="12"/>
      <c r="M89" s="12"/>
      <c r="N89" s="15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8:24" s="1" customFormat="1">
      <c r="H90" s="12"/>
      <c r="I90" s="12"/>
      <c r="J90" s="12"/>
      <c r="K90" s="12"/>
      <c r="L90" s="12"/>
      <c r="M90" s="12"/>
      <c r="N90" s="15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8:24" s="1" customFormat="1">
      <c r="H91" s="12"/>
      <c r="I91" s="12"/>
      <c r="J91" s="12"/>
      <c r="K91" s="12"/>
      <c r="L91" s="12"/>
      <c r="M91" s="12"/>
      <c r="N91" s="15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8:24" s="1" customFormat="1">
      <c r="H92" s="12"/>
      <c r="I92" s="12"/>
      <c r="J92" s="12"/>
      <c r="K92" s="12"/>
      <c r="L92" s="12"/>
      <c r="M92" s="12"/>
      <c r="N92" s="15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8:24" s="1" customFormat="1">
      <c r="H93" s="12"/>
      <c r="I93" s="12"/>
      <c r="J93" s="12"/>
      <c r="K93" s="12"/>
      <c r="L93" s="12"/>
      <c r="M93" s="12"/>
      <c r="N93" s="15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8:24" s="1" customFormat="1">
      <c r="H94" s="12"/>
      <c r="I94" s="12"/>
      <c r="J94" s="12"/>
      <c r="K94" s="12"/>
      <c r="L94" s="12"/>
      <c r="M94" s="12"/>
      <c r="N94" s="15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8:24" s="1" customFormat="1">
      <c r="H95" s="12"/>
      <c r="I95" s="12"/>
      <c r="J95" s="12"/>
      <c r="K95" s="12"/>
      <c r="L95" s="12"/>
      <c r="M95" s="12"/>
      <c r="N95" s="15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8:24" s="1" customFormat="1">
      <c r="H96" s="12"/>
      <c r="I96" s="12"/>
      <c r="J96" s="12"/>
      <c r="K96" s="12"/>
      <c r="L96" s="12"/>
      <c r="M96" s="12"/>
      <c r="N96" s="15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8:24" s="1" customFormat="1">
      <c r="H97" s="12"/>
      <c r="I97" s="12"/>
      <c r="J97" s="12"/>
      <c r="K97" s="12"/>
      <c r="L97" s="12"/>
      <c r="M97" s="12"/>
      <c r="N97" s="15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8:24" s="1" customFormat="1">
      <c r="H98" s="12"/>
      <c r="I98" s="12"/>
      <c r="J98" s="12"/>
      <c r="K98" s="12"/>
      <c r="L98" s="12"/>
      <c r="M98" s="12"/>
      <c r="N98" s="15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8:24" s="1" customFormat="1">
      <c r="H99" s="12"/>
      <c r="I99" s="12"/>
      <c r="J99" s="12"/>
      <c r="K99" s="12"/>
      <c r="L99" s="12"/>
      <c r="M99" s="12"/>
      <c r="N99" s="15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8:24" s="1" customFormat="1">
      <c r="H100" s="12"/>
      <c r="I100" s="12"/>
      <c r="J100" s="12"/>
      <c r="K100" s="12"/>
      <c r="L100" s="12"/>
      <c r="M100" s="12"/>
      <c r="N100" s="15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8:24" s="1" customFormat="1">
      <c r="H101" s="12"/>
      <c r="I101" s="12"/>
      <c r="J101" s="12"/>
      <c r="K101" s="12"/>
      <c r="L101" s="12"/>
      <c r="M101" s="12"/>
      <c r="N101" s="15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8:24" s="1" customFormat="1">
      <c r="H102" s="12"/>
      <c r="I102" s="12"/>
      <c r="J102" s="12"/>
      <c r="K102" s="12"/>
      <c r="L102" s="12"/>
      <c r="M102" s="12"/>
      <c r="N102" s="15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8:24" s="1" customFormat="1">
      <c r="H103" s="12"/>
      <c r="I103" s="12"/>
      <c r="J103" s="12"/>
      <c r="K103" s="12"/>
      <c r="L103" s="12"/>
      <c r="M103" s="12"/>
      <c r="N103" s="15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8:24" s="1" customFormat="1">
      <c r="H104" s="12"/>
      <c r="I104" s="12"/>
      <c r="J104" s="12"/>
      <c r="K104" s="12"/>
      <c r="L104" s="12"/>
      <c r="M104" s="12"/>
      <c r="N104" s="15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8:24" s="1" customFormat="1">
      <c r="H105" s="12"/>
      <c r="I105" s="12"/>
      <c r="J105" s="12"/>
      <c r="K105" s="12"/>
      <c r="L105" s="12"/>
      <c r="M105" s="12"/>
      <c r="N105" s="15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8:24" s="1" customFormat="1">
      <c r="H106" s="12"/>
      <c r="I106" s="12"/>
      <c r="J106" s="12"/>
      <c r="K106" s="12"/>
      <c r="L106" s="12"/>
      <c r="M106" s="12"/>
      <c r="N106" s="15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8:24" s="1" customFormat="1">
      <c r="H107" s="12"/>
      <c r="I107" s="12"/>
      <c r="J107" s="12"/>
      <c r="K107" s="12"/>
      <c r="L107" s="12"/>
      <c r="M107" s="12"/>
      <c r="N107" s="15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8:24" s="1" customFormat="1">
      <c r="H108" s="12"/>
      <c r="I108" s="12"/>
      <c r="J108" s="12"/>
      <c r="K108" s="12"/>
      <c r="L108" s="12"/>
      <c r="M108" s="12"/>
      <c r="N108" s="15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8:24" s="1" customFormat="1">
      <c r="H109" s="12"/>
      <c r="I109" s="12"/>
      <c r="J109" s="12"/>
      <c r="K109" s="12"/>
      <c r="L109" s="12"/>
      <c r="M109" s="12"/>
      <c r="N109" s="15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8:24" s="1" customFormat="1">
      <c r="H110" s="12"/>
      <c r="I110" s="12"/>
      <c r="J110" s="12"/>
      <c r="K110" s="12"/>
      <c r="L110" s="12"/>
      <c r="M110" s="12"/>
      <c r="N110" s="15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8:24" s="1" customFormat="1">
      <c r="H111" s="12"/>
      <c r="I111" s="12"/>
      <c r="J111" s="12"/>
      <c r="K111" s="12"/>
      <c r="L111" s="12"/>
      <c r="M111" s="12"/>
      <c r="N111" s="15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8:24" s="1" customFormat="1">
      <c r="H112" s="12"/>
      <c r="I112" s="12"/>
      <c r="J112" s="12"/>
      <c r="K112" s="12"/>
      <c r="L112" s="12"/>
      <c r="M112" s="12"/>
      <c r="N112" s="15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8:24" s="1" customFormat="1">
      <c r="H113" s="12"/>
      <c r="I113" s="12"/>
      <c r="J113" s="12"/>
      <c r="K113" s="12"/>
      <c r="L113" s="12"/>
      <c r="M113" s="12"/>
      <c r="N113" s="15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8:24" s="1" customFormat="1">
      <c r="H114" s="12"/>
      <c r="I114" s="12"/>
      <c r="J114" s="12"/>
      <c r="K114" s="12"/>
      <c r="L114" s="12"/>
      <c r="M114" s="12"/>
      <c r="N114" s="15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8:24" s="1" customFormat="1">
      <c r="H115" s="12"/>
      <c r="I115" s="12"/>
      <c r="J115" s="12"/>
      <c r="K115" s="12"/>
      <c r="L115" s="12"/>
      <c r="M115" s="12"/>
      <c r="N115" s="15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8:24" s="1" customFormat="1">
      <c r="H116" s="12"/>
      <c r="I116" s="12"/>
      <c r="J116" s="12"/>
      <c r="K116" s="12"/>
      <c r="L116" s="12"/>
      <c r="M116" s="12"/>
      <c r="N116" s="15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8:24" s="1" customFormat="1">
      <c r="H117" s="12"/>
      <c r="I117" s="12"/>
      <c r="J117" s="12"/>
      <c r="K117" s="12"/>
      <c r="L117" s="12"/>
      <c r="M117" s="12"/>
      <c r="N117" s="15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8:24" s="1" customFormat="1">
      <c r="H118" s="12"/>
      <c r="I118" s="12"/>
      <c r="J118" s="12"/>
      <c r="K118" s="12"/>
      <c r="L118" s="12"/>
      <c r="M118" s="12"/>
      <c r="N118" s="15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8:24" s="1" customFormat="1">
      <c r="H119" s="12"/>
      <c r="I119" s="12"/>
      <c r="J119" s="12"/>
      <c r="K119" s="12"/>
      <c r="L119" s="12"/>
      <c r="M119" s="12"/>
      <c r="N119" s="15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8:24" s="1" customFormat="1">
      <c r="H120" s="12"/>
      <c r="I120" s="12"/>
      <c r="J120" s="12"/>
      <c r="K120" s="12"/>
      <c r="L120" s="12"/>
      <c r="M120" s="12"/>
      <c r="N120" s="15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8:24" s="1" customFormat="1">
      <c r="H121" s="12"/>
      <c r="I121" s="12"/>
      <c r="J121" s="12"/>
      <c r="K121" s="12"/>
      <c r="L121" s="12"/>
      <c r="M121" s="12"/>
      <c r="N121" s="15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8:24" s="1" customFormat="1">
      <c r="H122" s="12"/>
      <c r="I122" s="12"/>
      <c r="J122" s="12"/>
      <c r="K122" s="12"/>
      <c r="L122" s="12"/>
      <c r="M122" s="12"/>
      <c r="N122" s="15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8:24" s="1" customFormat="1">
      <c r="H123" s="12"/>
      <c r="I123" s="12"/>
      <c r="J123" s="12"/>
      <c r="K123" s="12"/>
      <c r="L123" s="12"/>
      <c r="M123" s="12"/>
      <c r="N123" s="15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8:24" s="1" customFormat="1">
      <c r="H124" s="12"/>
      <c r="I124" s="12"/>
      <c r="J124" s="12"/>
      <c r="K124" s="12"/>
      <c r="L124" s="12"/>
      <c r="M124" s="12"/>
      <c r="N124" s="15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8:24" s="1" customFormat="1">
      <c r="H125" s="12"/>
      <c r="I125" s="12"/>
      <c r="J125" s="12"/>
      <c r="K125" s="12"/>
      <c r="L125" s="12"/>
      <c r="M125" s="12"/>
      <c r="N125" s="15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8:24" s="1" customFormat="1">
      <c r="H126" s="12"/>
      <c r="I126" s="12"/>
      <c r="J126" s="12"/>
      <c r="K126" s="12"/>
      <c r="L126" s="12"/>
      <c r="M126" s="12"/>
      <c r="N126" s="15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8:24" s="1" customFormat="1">
      <c r="H127" s="12"/>
      <c r="I127" s="12"/>
      <c r="J127" s="12"/>
      <c r="K127" s="12"/>
      <c r="L127" s="12"/>
      <c r="M127" s="12"/>
      <c r="N127" s="15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8:24" s="1" customFormat="1">
      <c r="H128" s="12"/>
      <c r="I128" s="12"/>
      <c r="J128" s="12"/>
      <c r="K128" s="12"/>
      <c r="L128" s="12"/>
      <c r="M128" s="12"/>
      <c r="N128" s="15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8:24" s="1" customFormat="1">
      <c r="H129" s="12"/>
      <c r="I129" s="12"/>
      <c r="J129" s="12"/>
      <c r="K129" s="12"/>
      <c r="L129" s="12"/>
      <c r="M129" s="12"/>
      <c r="N129" s="15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8:24" s="1" customFormat="1">
      <c r="H130" s="12"/>
      <c r="I130" s="12"/>
      <c r="J130" s="12"/>
      <c r="K130" s="12"/>
      <c r="L130" s="12"/>
      <c r="M130" s="12"/>
      <c r="N130" s="15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8:24" s="1" customFormat="1">
      <c r="H131" s="12"/>
      <c r="I131" s="12"/>
      <c r="J131" s="12"/>
      <c r="K131" s="12"/>
      <c r="L131" s="12"/>
      <c r="M131" s="12"/>
      <c r="N131" s="15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8:24" s="1" customFormat="1">
      <c r="H132" s="12"/>
      <c r="I132" s="12"/>
      <c r="J132" s="12"/>
      <c r="K132" s="12"/>
      <c r="L132" s="12"/>
      <c r="M132" s="12"/>
      <c r="N132" s="15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8:24" s="1" customFormat="1">
      <c r="H133" s="12"/>
      <c r="I133" s="12"/>
      <c r="J133" s="12"/>
      <c r="K133" s="12"/>
      <c r="L133" s="12"/>
      <c r="M133" s="12"/>
      <c r="N133" s="15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8:24" s="1" customFormat="1">
      <c r="H134" s="12"/>
      <c r="I134" s="12"/>
      <c r="J134" s="12"/>
      <c r="K134" s="12"/>
      <c r="L134" s="12"/>
      <c r="M134" s="12"/>
      <c r="N134" s="15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8:24" s="1" customFormat="1">
      <c r="H135" s="12"/>
      <c r="I135" s="12"/>
      <c r="J135" s="12"/>
      <c r="K135" s="12"/>
      <c r="L135" s="12"/>
      <c r="M135" s="12"/>
      <c r="N135" s="15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8:24" s="1" customFormat="1">
      <c r="H136" s="12"/>
      <c r="I136" s="12"/>
      <c r="J136" s="12"/>
      <c r="K136" s="12"/>
      <c r="L136" s="12"/>
      <c r="M136" s="12"/>
      <c r="N136" s="15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8:24" s="1" customFormat="1">
      <c r="H137" s="12"/>
      <c r="I137" s="12"/>
      <c r="J137" s="12"/>
      <c r="K137" s="12"/>
      <c r="L137" s="12"/>
      <c r="M137" s="12"/>
      <c r="N137" s="15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8:24" s="1" customFormat="1">
      <c r="H138" s="12"/>
      <c r="I138" s="12"/>
      <c r="J138" s="12"/>
      <c r="K138" s="12"/>
      <c r="L138" s="12"/>
      <c r="M138" s="12"/>
      <c r="N138" s="15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8:24" s="1" customFormat="1">
      <c r="H139" s="12"/>
      <c r="I139" s="12"/>
      <c r="J139" s="12"/>
      <c r="K139" s="12"/>
      <c r="L139" s="12"/>
      <c r="M139" s="12"/>
      <c r="N139" s="15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8:24" s="1" customFormat="1">
      <c r="H140" s="12"/>
      <c r="I140" s="12"/>
      <c r="J140" s="12"/>
      <c r="K140" s="12"/>
      <c r="L140" s="12"/>
      <c r="M140" s="12"/>
      <c r="N140" s="15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8:24" s="1" customFormat="1">
      <c r="H141" s="12"/>
      <c r="I141" s="12"/>
      <c r="J141" s="12"/>
      <c r="K141" s="12"/>
      <c r="L141" s="12"/>
      <c r="M141" s="12"/>
      <c r="N141" s="15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8:24" s="1" customFormat="1">
      <c r="H142" s="12"/>
      <c r="I142" s="12"/>
      <c r="J142" s="12"/>
      <c r="K142" s="12"/>
      <c r="L142" s="12"/>
      <c r="M142" s="12"/>
      <c r="N142" s="15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8:24" s="1" customFormat="1">
      <c r="H143" s="12"/>
      <c r="I143" s="12"/>
      <c r="J143" s="12"/>
      <c r="K143" s="12"/>
      <c r="L143" s="12"/>
      <c r="M143" s="12"/>
      <c r="N143" s="15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8:24" s="1" customFormat="1">
      <c r="H144" s="12"/>
      <c r="I144" s="12"/>
      <c r="J144" s="12"/>
      <c r="K144" s="12"/>
      <c r="L144" s="12"/>
      <c r="M144" s="12"/>
      <c r="N144" s="15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8:24" s="1" customFormat="1">
      <c r="H145" s="12"/>
      <c r="I145" s="12"/>
      <c r="J145" s="12"/>
      <c r="K145" s="12"/>
      <c r="L145" s="12"/>
      <c r="M145" s="12"/>
      <c r="N145" s="15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8:24" s="1" customFormat="1">
      <c r="H146" s="12"/>
      <c r="I146" s="12"/>
      <c r="J146" s="12"/>
      <c r="K146" s="12"/>
      <c r="L146" s="12"/>
      <c r="M146" s="12"/>
      <c r="N146" s="15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8:24" s="1" customFormat="1">
      <c r="H147" s="12"/>
      <c r="I147" s="12"/>
      <c r="J147" s="12"/>
      <c r="K147" s="12"/>
      <c r="L147" s="12"/>
      <c r="M147" s="12"/>
      <c r="N147" s="15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8:24" s="1" customFormat="1">
      <c r="H148" s="12"/>
      <c r="I148" s="12"/>
      <c r="J148" s="12"/>
      <c r="K148" s="12"/>
      <c r="L148" s="12"/>
      <c r="M148" s="12"/>
      <c r="N148" s="15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8:24" s="1" customFormat="1">
      <c r="H149" s="12"/>
      <c r="I149" s="12"/>
      <c r="J149" s="12"/>
      <c r="K149" s="12"/>
      <c r="L149" s="12"/>
      <c r="M149" s="12"/>
      <c r="N149" s="15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8:24" s="1" customFormat="1">
      <c r="H150" s="12"/>
      <c r="I150" s="12"/>
      <c r="J150" s="12"/>
      <c r="K150" s="12"/>
      <c r="L150" s="12"/>
      <c r="M150" s="12"/>
      <c r="N150" s="15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8:24" s="1" customFormat="1">
      <c r="H151" s="12"/>
      <c r="I151" s="12"/>
      <c r="J151" s="12"/>
      <c r="K151" s="12"/>
      <c r="L151" s="12"/>
      <c r="M151" s="12"/>
      <c r="N151" s="15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8:24" s="1" customFormat="1">
      <c r="H152" s="12"/>
      <c r="I152" s="12"/>
      <c r="J152" s="12"/>
      <c r="K152" s="12"/>
      <c r="L152" s="12"/>
      <c r="M152" s="12"/>
      <c r="N152" s="15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8:24" s="1" customFormat="1">
      <c r="H153" s="12"/>
      <c r="I153" s="12"/>
      <c r="J153" s="12"/>
      <c r="K153" s="12"/>
      <c r="L153" s="12"/>
      <c r="M153" s="12"/>
      <c r="N153" s="15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8:24" s="1" customFormat="1">
      <c r="H154" s="12"/>
      <c r="I154" s="12"/>
      <c r="J154" s="12"/>
      <c r="K154" s="12"/>
      <c r="L154" s="12"/>
      <c r="M154" s="12"/>
      <c r="N154" s="15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8:24" s="1" customFormat="1">
      <c r="H155" s="12"/>
      <c r="I155" s="12"/>
      <c r="J155" s="12"/>
      <c r="K155" s="12"/>
      <c r="L155" s="12"/>
      <c r="M155" s="12"/>
      <c r="N155" s="15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8:24" s="1" customFormat="1">
      <c r="H156" s="12"/>
      <c r="I156" s="12"/>
      <c r="J156" s="12"/>
      <c r="K156" s="12"/>
      <c r="L156" s="12"/>
      <c r="M156" s="12"/>
      <c r="N156" s="15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8:24" s="1" customFormat="1">
      <c r="H157" s="12"/>
      <c r="I157" s="12"/>
      <c r="J157" s="12"/>
      <c r="K157" s="12"/>
      <c r="L157" s="12"/>
      <c r="M157" s="12"/>
      <c r="N157" s="15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8:24" s="1" customFormat="1">
      <c r="H158" s="12"/>
      <c r="I158" s="12"/>
      <c r="J158" s="12"/>
      <c r="K158" s="12"/>
      <c r="L158" s="12"/>
      <c r="M158" s="12"/>
      <c r="N158" s="15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8:24" s="1" customFormat="1">
      <c r="H159" s="12"/>
      <c r="I159" s="12"/>
      <c r="J159" s="12"/>
      <c r="K159" s="12"/>
      <c r="L159" s="12"/>
      <c r="M159" s="12"/>
      <c r="N159" s="15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8:24" s="1" customFormat="1">
      <c r="H160" s="12"/>
      <c r="I160" s="12"/>
      <c r="J160" s="12"/>
      <c r="K160" s="12"/>
      <c r="L160" s="12"/>
      <c r="M160" s="12"/>
      <c r="N160" s="15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8:24" s="1" customFormat="1">
      <c r="H161" s="12"/>
      <c r="I161" s="12"/>
      <c r="J161" s="12"/>
      <c r="K161" s="12"/>
      <c r="L161" s="12"/>
      <c r="M161" s="12"/>
      <c r="N161" s="15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8:24" s="1" customFormat="1">
      <c r="H162" s="12"/>
      <c r="I162" s="12"/>
      <c r="J162" s="12"/>
      <c r="K162" s="12"/>
      <c r="L162" s="12"/>
      <c r="M162" s="12"/>
      <c r="N162" s="15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8:24" s="1" customFormat="1">
      <c r="H163" s="12"/>
      <c r="I163" s="12"/>
      <c r="J163" s="12"/>
      <c r="K163" s="12"/>
      <c r="L163" s="12"/>
      <c r="M163" s="12"/>
      <c r="N163" s="15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8:24" s="1" customFormat="1">
      <c r="H164" s="12"/>
      <c r="I164" s="12"/>
      <c r="J164" s="12"/>
      <c r="K164" s="12"/>
      <c r="L164" s="12"/>
      <c r="M164" s="12"/>
      <c r="N164" s="15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8:24" s="1" customFormat="1">
      <c r="H165" s="12"/>
      <c r="I165" s="12"/>
      <c r="J165" s="12"/>
      <c r="K165" s="12"/>
      <c r="L165" s="12"/>
      <c r="M165" s="12"/>
      <c r="N165" s="15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8:24" s="1" customFormat="1">
      <c r="H166" s="12"/>
      <c r="I166" s="12"/>
      <c r="J166" s="12"/>
      <c r="K166" s="12"/>
      <c r="L166" s="12"/>
      <c r="M166" s="12"/>
      <c r="N166" s="15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8:24" s="1" customFormat="1">
      <c r="H167" s="12"/>
      <c r="I167" s="12"/>
      <c r="J167" s="12"/>
      <c r="K167" s="12"/>
      <c r="L167" s="12"/>
      <c r="M167" s="12"/>
      <c r="N167" s="15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8:24" s="1" customFormat="1">
      <c r="H168" s="12"/>
      <c r="I168" s="12"/>
      <c r="J168" s="12"/>
      <c r="K168" s="12"/>
      <c r="L168" s="12"/>
      <c r="M168" s="12"/>
      <c r="N168" s="15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8:24" s="1" customFormat="1">
      <c r="H169" s="12"/>
      <c r="I169" s="12"/>
      <c r="J169" s="12"/>
      <c r="K169" s="12"/>
      <c r="L169" s="12"/>
      <c r="M169" s="12"/>
      <c r="N169" s="15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8:24" s="1" customFormat="1">
      <c r="H170" s="12"/>
      <c r="I170" s="12"/>
      <c r="J170" s="12"/>
      <c r="K170" s="12"/>
      <c r="L170" s="12"/>
      <c r="M170" s="12"/>
      <c r="N170" s="15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8:24" s="1" customFormat="1">
      <c r="H171" s="12"/>
      <c r="I171" s="12"/>
      <c r="J171" s="12"/>
      <c r="K171" s="12"/>
      <c r="L171" s="12"/>
      <c r="M171" s="12"/>
      <c r="N171" s="15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8:24" s="1" customFormat="1">
      <c r="H172" s="12"/>
      <c r="I172" s="12"/>
      <c r="J172" s="12"/>
      <c r="K172" s="12"/>
      <c r="L172" s="12"/>
      <c r="M172" s="12"/>
      <c r="N172" s="15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8:24" s="1" customFormat="1">
      <c r="H173" s="12"/>
      <c r="I173" s="12"/>
      <c r="J173" s="12"/>
      <c r="K173" s="12"/>
      <c r="L173" s="12"/>
      <c r="M173" s="12"/>
      <c r="N173" s="15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8:24" s="1" customFormat="1">
      <c r="H174" s="12"/>
      <c r="I174" s="12"/>
      <c r="J174" s="12"/>
      <c r="K174" s="12"/>
      <c r="L174" s="12"/>
      <c r="M174" s="12"/>
      <c r="N174" s="15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8:24" s="1" customFormat="1">
      <c r="H175" s="12"/>
      <c r="I175" s="12"/>
      <c r="J175" s="12"/>
      <c r="K175" s="12"/>
      <c r="L175" s="12"/>
      <c r="M175" s="12"/>
      <c r="N175" s="15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8:24" s="1" customFormat="1">
      <c r="H176" s="12"/>
      <c r="I176" s="12"/>
      <c r="J176" s="12"/>
      <c r="K176" s="12"/>
      <c r="L176" s="12"/>
      <c r="M176" s="12"/>
      <c r="N176" s="15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8:24" s="1" customFormat="1">
      <c r="H177" s="12"/>
      <c r="I177" s="12"/>
      <c r="J177" s="12"/>
      <c r="K177" s="12"/>
      <c r="L177" s="12"/>
      <c r="M177" s="12"/>
      <c r="N177" s="15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8:24" s="1" customFormat="1">
      <c r="H178" s="12"/>
      <c r="I178" s="12"/>
      <c r="J178" s="12"/>
      <c r="K178" s="12"/>
      <c r="L178" s="12"/>
      <c r="M178" s="12"/>
      <c r="N178" s="15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8:24" s="1" customFormat="1">
      <c r="H179" s="12"/>
      <c r="I179" s="12"/>
      <c r="J179" s="12"/>
      <c r="K179" s="12"/>
      <c r="L179" s="12"/>
      <c r="M179" s="12"/>
      <c r="N179" s="15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8:24" s="1" customFormat="1">
      <c r="H180" s="12"/>
      <c r="I180" s="12"/>
      <c r="J180" s="12"/>
      <c r="K180" s="12"/>
      <c r="L180" s="12"/>
      <c r="M180" s="12"/>
      <c r="N180" s="15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8:24" s="1" customFormat="1">
      <c r="H181" s="12"/>
      <c r="I181" s="12"/>
      <c r="J181" s="12"/>
      <c r="K181" s="12"/>
      <c r="L181" s="12"/>
      <c r="M181" s="12"/>
      <c r="N181" s="15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8:24" s="1" customFormat="1">
      <c r="H182" s="12"/>
      <c r="I182" s="12"/>
      <c r="J182" s="12"/>
      <c r="K182" s="12"/>
      <c r="L182" s="12"/>
      <c r="M182" s="12"/>
      <c r="N182" s="15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8:24" s="1" customFormat="1">
      <c r="H183" s="12"/>
      <c r="I183" s="12"/>
      <c r="J183" s="12"/>
      <c r="K183" s="12"/>
      <c r="L183" s="12"/>
      <c r="M183" s="12"/>
      <c r="N183" s="15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8:24" s="1" customFormat="1">
      <c r="H184" s="12"/>
      <c r="I184" s="12"/>
      <c r="J184" s="12"/>
      <c r="K184" s="12"/>
      <c r="L184" s="12"/>
      <c r="M184" s="12"/>
      <c r="N184" s="15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8:24" s="1" customFormat="1">
      <c r="H185" s="12"/>
      <c r="I185" s="12"/>
      <c r="J185" s="12"/>
      <c r="K185" s="12"/>
      <c r="L185" s="12"/>
      <c r="M185" s="12"/>
      <c r="N185" s="15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8:24" s="1" customFormat="1">
      <c r="H186" s="12"/>
      <c r="I186" s="12"/>
      <c r="J186" s="12"/>
      <c r="K186" s="12"/>
      <c r="L186" s="12"/>
      <c r="M186" s="12"/>
      <c r="N186" s="15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8:24" s="1" customFormat="1">
      <c r="H187" s="12"/>
      <c r="I187" s="12"/>
      <c r="J187" s="12"/>
      <c r="K187" s="12"/>
      <c r="L187" s="12"/>
      <c r="M187" s="12"/>
      <c r="N187" s="15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8:24" s="1" customFormat="1">
      <c r="H188" s="12"/>
      <c r="I188" s="12"/>
      <c r="J188" s="12"/>
      <c r="K188" s="12"/>
      <c r="L188" s="12"/>
      <c r="M188" s="12"/>
      <c r="N188" s="15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8:24" s="1" customFormat="1">
      <c r="H189" s="12"/>
      <c r="I189" s="12"/>
      <c r="J189" s="12"/>
      <c r="K189" s="12"/>
      <c r="L189" s="12"/>
      <c r="M189" s="12"/>
      <c r="N189" s="15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8:24" s="1" customFormat="1">
      <c r="H190" s="12"/>
      <c r="I190" s="12"/>
      <c r="J190" s="12"/>
      <c r="K190" s="12"/>
      <c r="L190" s="12"/>
      <c r="M190" s="12"/>
      <c r="N190" s="15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8:24" s="1" customFormat="1">
      <c r="H191" s="12"/>
      <c r="I191" s="12"/>
      <c r="J191" s="12"/>
      <c r="K191" s="12"/>
      <c r="L191" s="12"/>
      <c r="M191" s="12"/>
      <c r="N191" s="15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8:24" s="1" customFormat="1">
      <c r="H192" s="12"/>
      <c r="I192" s="12"/>
      <c r="J192" s="12"/>
      <c r="K192" s="12"/>
      <c r="L192" s="12"/>
      <c r="M192" s="12"/>
      <c r="N192" s="15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8:24" s="1" customFormat="1">
      <c r="H193" s="12"/>
      <c r="I193" s="12"/>
      <c r="J193" s="12"/>
      <c r="K193" s="12"/>
      <c r="L193" s="12"/>
      <c r="M193" s="12"/>
      <c r="N193" s="15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8:24" s="1" customFormat="1">
      <c r="H194" s="12"/>
      <c r="I194" s="12"/>
      <c r="J194" s="12"/>
      <c r="K194" s="12"/>
      <c r="L194" s="12"/>
      <c r="M194" s="12"/>
      <c r="N194" s="15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8:24" s="1" customFormat="1">
      <c r="H195" s="12"/>
      <c r="I195" s="12"/>
      <c r="J195" s="12"/>
      <c r="K195" s="12"/>
      <c r="L195" s="12"/>
      <c r="M195" s="12"/>
      <c r="N195" s="15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8:24" s="1" customFormat="1">
      <c r="H196" s="12"/>
      <c r="I196" s="12"/>
      <c r="J196" s="12"/>
      <c r="K196" s="12"/>
      <c r="L196" s="12"/>
      <c r="M196" s="12"/>
      <c r="N196" s="15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8:24" s="1" customFormat="1">
      <c r="H197" s="12"/>
      <c r="I197" s="12"/>
      <c r="J197" s="12"/>
      <c r="K197" s="12"/>
      <c r="L197" s="12"/>
      <c r="M197" s="12"/>
      <c r="N197" s="15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8:24" s="1" customFormat="1">
      <c r="H198" s="12"/>
      <c r="I198" s="12"/>
      <c r="J198" s="12"/>
      <c r="K198" s="12"/>
      <c r="L198" s="12"/>
      <c r="M198" s="12"/>
      <c r="N198" s="15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8:24" s="1" customFormat="1">
      <c r="H199" s="12"/>
      <c r="I199" s="12"/>
      <c r="J199" s="12"/>
      <c r="K199" s="12"/>
      <c r="L199" s="12"/>
      <c r="M199" s="12"/>
      <c r="N199" s="15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8:24" s="1" customFormat="1">
      <c r="H200" s="12"/>
      <c r="I200" s="12"/>
      <c r="J200" s="12"/>
      <c r="K200" s="12"/>
      <c r="L200" s="12"/>
      <c r="M200" s="12"/>
      <c r="N200" s="15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8:24" s="1" customFormat="1">
      <c r="H201" s="12"/>
      <c r="I201" s="12"/>
      <c r="J201" s="12"/>
      <c r="K201" s="12"/>
      <c r="L201" s="12"/>
      <c r="M201" s="12"/>
      <c r="N201" s="15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8:24" s="1" customFormat="1">
      <c r="H202" s="12"/>
      <c r="I202" s="12"/>
      <c r="J202" s="12"/>
      <c r="K202" s="12"/>
      <c r="L202" s="12"/>
      <c r="M202" s="12"/>
      <c r="N202" s="15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8:24" s="1" customFormat="1">
      <c r="H203" s="12"/>
      <c r="I203" s="12"/>
      <c r="J203" s="12"/>
      <c r="K203" s="12"/>
      <c r="L203" s="12"/>
      <c r="M203" s="12"/>
      <c r="N203" s="15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8:24" s="1" customFormat="1">
      <c r="H204" s="12"/>
      <c r="I204" s="12"/>
      <c r="J204" s="12"/>
      <c r="K204" s="12"/>
      <c r="L204" s="12"/>
      <c r="M204" s="12"/>
      <c r="N204" s="15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8:24" s="1" customFormat="1">
      <c r="H205" s="12"/>
      <c r="I205" s="12"/>
      <c r="J205" s="12"/>
      <c r="K205" s="12"/>
      <c r="L205" s="12"/>
      <c r="M205" s="12"/>
      <c r="N205" s="15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8:24" s="1" customFormat="1">
      <c r="H206" s="12"/>
      <c r="I206" s="12"/>
      <c r="J206" s="12"/>
      <c r="K206" s="12"/>
      <c r="L206" s="12"/>
      <c r="M206" s="12"/>
      <c r="N206" s="15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8:24" s="1" customFormat="1">
      <c r="H207" s="12"/>
      <c r="I207" s="12"/>
      <c r="J207" s="12"/>
      <c r="K207" s="12"/>
      <c r="L207" s="12"/>
      <c r="M207" s="12"/>
      <c r="N207" s="15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8:24" s="1" customFormat="1">
      <c r="H208" s="12"/>
      <c r="I208" s="12"/>
      <c r="J208" s="12"/>
      <c r="K208" s="12"/>
      <c r="L208" s="12"/>
      <c r="M208" s="12"/>
      <c r="N208" s="15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8:24" s="1" customFormat="1">
      <c r="H209" s="12"/>
      <c r="I209" s="12"/>
      <c r="J209" s="12"/>
      <c r="K209" s="12"/>
      <c r="L209" s="12"/>
      <c r="M209" s="12"/>
      <c r="N209" s="15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8:24" s="1" customFormat="1">
      <c r="H210" s="12"/>
      <c r="I210" s="12"/>
      <c r="J210" s="12"/>
      <c r="K210" s="12"/>
      <c r="L210" s="12"/>
      <c r="M210" s="12"/>
      <c r="N210" s="15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8:24" s="1" customFormat="1">
      <c r="H211" s="12"/>
      <c r="I211" s="12"/>
      <c r="J211" s="12"/>
      <c r="K211" s="12"/>
      <c r="L211" s="12"/>
      <c r="M211" s="12"/>
      <c r="N211" s="15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8:24" s="1" customFormat="1">
      <c r="H212" s="12"/>
      <c r="I212" s="12"/>
      <c r="J212" s="12"/>
      <c r="K212" s="12"/>
      <c r="L212" s="12"/>
      <c r="M212" s="12"/>
      <c r="N212" s="15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8:24" s="1" customFormat="1">
      <c r="H213" s="12"/>
      <c r="I213" s="12"/>
      <c r="J213" s="12"/>
      <c r="K213" s="12"/>
      <c r="L213" s="12"/>
      <c r="M213" s="12"/>
      <c r="N213" s="15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8:24" s="1" customFormat="1">
      <c r="H214" s="12"/>
      <c r="I214" s="12"/>
      <c r="J214" s="12"/>
      <c r="K214" s="12"/>
      <c r="L214" s="12"/>
      <c r="M214" s="12"/>
      <c r="N214" s="15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8:24" s="1" customFormat="1">
      <c r="H215" s="12"/>
      <c r="I215" s="12"/>
      <c r="J215" s="12"/>
      <c r="K215" s="12"/>
      <c r="L215" s="12"/>
      <c r="M215" s="12"/>
      <c r="N215" s="15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8:24" s="1" customFormat="1">
      <c r="H216" s="12"/>
      <c r="I216" s="12"/>
      <c r="J216" s="12"/>
      <c r="K216" s="12"/>
      <c r="L216" s="12"/>
      <c r="M216" s="12"/>
      <c r="N216" s="15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8:24" s="1" customFormat="1">
      <c r="H217" s="12"/>
      <c r="I217" s="12"/>
      <c r="J217" s="12"/>
      <c r="K217" s="12"/>
      <c r="L217" s="12"/>
      <c r="M217" s="12"/>
      <c r="N217" s="15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8:24" s="1" customFormat="1">
      <c r="H218" s="12"/>
      <c r="I218" s="12"/>
      <c r="J218" s="12"/>
      <c r="K218" s="12"/>
      <c r="L218" s="12"/>
      <c r="M218" s="12"/>
      <c r="N218" s="15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8:24" s="1" customFormat="1">
      <c r="H219" s="12"/>
      <c r="I219" s="12"/>
      <c r="J219" s="12"/>
      <c r="K219" s="12"/>
      <c r="L219" s="12"/>
      <c r="M219" s="12"/>
      <c r="N219" s="15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8:24" s="1" customFormat="1">
      <c r="H220" s="12"/>
      <c r="I220" s="12"/>
      <c r="J220" s="12"/>
      <c r="K220" s="12"/>
      <c r="L220" s="12"/>
      <c r="M220" s="12"/>
      <c r="N220" s="15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8:24" s="1" customFormat="1">
      <c r="H221" s="12"/>
      <c r="I221" s="12"/>
      <c r="J221" s="12"/>
      <c r="K221" s="12"/>
      <c r="L221" s="12"/>
      <c r="M221" s="12"/>
      <c r="N221" s="15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8:24" s="1" customFormat="1">
      <c r="H222" s="12"/>
      <c r="I222" s="12"/>
      <c r="J222" s="12"/>
      <c r="K222" s="12"/>
      <c r="L222" s="12"/>
      <c r="M222" s="12"/>
      <c r="N222" s="15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8:24" s="1" customFormat="1">
      <c r="H223" s="12"/>
      <c r="I223" s="12"/>
      <c r="J223" s="12"/>
      <c r="K223" s="12"/>
      <c r="L223" s="12"/>
      <c r="M223" s="12"/>
      <c r="N223" s="15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8:24" s="1" customFormat="1">
      <c r="H224" s="12"/>
      <c r="I224" s="12"/>
      <c r="J224" s="12"/>
      <c r="K224" s="12"/>
      <c r="L224" s="12"/>
      <c r="M224" s="12"/>
      <c r="N224" s="15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8:24" s="1" customFormat="1">
      <c r="H225" s="12"/>
      <c r="I225" s="12"/>
      <c r="J225" s="12"/>
      <c r="K225" s="12"/>
      <c r="L225" s="12"/>
      <c r="M225" s="12"/>
      <c r="N225" s="15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8:24" s="1" customFormat="1">
      <c r="H226" s="12"/>
      <c r="I226" s="12"/>
      <c r="J226" s="12"/>
      <c r="K226" s="12"/>
      <c r="L226" s="12"/>
      <c r="M226" s="12"/>
      <c r="N226" s="15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8:24" s="1" customFormat="1">
      <c r="H227" s="12"/>
      <c r="I227" s="12"/>
      <c r="J227" s="12"/>
      <c r="K227" s="12"/>
      <c r="L227" s="12"/>
      <c r="M227" s="12"/>
      <c r="N227" s="15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8:24" s="1" customFormat="1">
      <c r="H228" s="12"/>
      <c r="I228" s="12"/>
      <c r="J228" s="12"/>
      <c r="K228" s="12"/>
      <c r="L228" s="12"/>
      <c r="M228" s="12"/>
      <c r="N228" s="15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8:24" s="1" customFormat="1">
      <c r="H229" s="12"/>
      <c r="I229" s="12"/>
      <c r="J229" s="12"/>
      <c r="K229" s="12"/>
      <c r="L229" s="12"/>
      <c r="M229" s="12"/>
      <c r="N229" s="15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8:24" s="1" customFormat="1">
      <c r="H230" s="12"/>
      <c r="I230" s="12"/>
      <c r="J230" s="12"/>
      <c r="K230" s="12"/>
      <c r="L230" s="12"/>
      <c r="M230" s="12"/>
      <c r="N230" s="15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8:24" s="1" customFormat="1">
      <c r="H231" s="12"/>
      <c r="I231" s="12"/>
      <c r="J231" s="12"/>
      <c r="K231" s="12"/>
      <c r="L231" s="12"/>
      <c r="M231" s="12"/>
      <c r="N231" s="15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8:24" s="1" customFormat="1">
      <c r="H232" s="12"/>
      <c r="I232" s="12"/>
      <c r="J232" s="12"/>
      <c r="K232" s="12"/>
      <c r="L232" s="12"/>
      <c r="M232" s="12"/>
      <c r="N232" s="15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8:24" s="1" customFormat="1">
      <c r="H233" s="12"/>
      <c r="I233" s="12"/>
      <c r="J233" s="12"/>
      <c r="K233" s="12"/>
      <c r="L233" s="12"/>
      <c r="M233" s="12"/>
      <c r="N233" s="15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8:24" s="1" customFormat="1">
      <c r="H234" s="12"/>
      <c r="I234" s="12"/>
      <c r="J234" s="12"/>
      <c r="K234" s="12"/>
      <c r="L234" s="12"/>
      <c r="M234" s="12"/>
      <c r="N234" s="15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8:24" s="1" customFormat="1">
      <c r="H235" s="12"/>
      <c r="I235" s="12"/>
      <c r="J235" s="12"/>
      <c r="K235" s="12"/>
      <c r="L235" s="12"/>
      <c r="M235" s="12"/>
      <c r="N235" s="15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8:24" s="1" customFormat="1">
      <c r="H236" s="12"/>
      <c r="I236" s="12"/>
      <c r="J236" s="12"/>
      <c r="K236" s="12"/>
      <c r="L236" s="12"/>
      <c r="M236" s="12"/>
      <c r="N236" s="15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8:24" s="1" customFormat="1">
      <c r="H237" s="12"/>
      <c r="I237" s="12"/>
      <c r="J237" s="12"/>
      <c r="K237" s="12"/>
      <c r="L237" s="12"/>
      <c r="M237" s="12"/>
      <c r="N237" s="15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8:24" s="1" customFormat="1">
      <c r="H238" s="12"/>
      <c r="I238" s="12"/>
      <c r="J238" s="12"/>
      <c r="K238" s="12"/>
      <c r="L238" s="12"/>
      <c r="M238" s="12"/>
      <c r="N238" s="15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8:24" s="1" customFormat="1">
      <c r="H239" s="12"/>
      <c r="I239" s="12"/>
      <c r="J239" s="12"/>
      <c r="K239" s="12"/>
      <c r="L239" s="12"/>
      <c r="M239" s="12"/>
      <c r="N239" s="15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8:24" s="1" customFormat="1">
      <c r="H240" s="12"/>
      <c r="I240" s="12"/>
      <c r="J240" s="12"/>
      <c r="K240" s="12"/>
      <c r="L240" s="12"/>
      <c r="M240" s="12"/>
      <c r="N240" s="15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8:24" s="1" customFormat="1">
      <c r="H241" s="12"/>
      <c r="I241" s="12"/>
      <c r="J241" s="12"/>
      <c r="K241" s="12"/>
      <c r="L241" s="12"/>
      <c r="M241" s="12"/>
      <c r="N241" s="15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8:24" s="1" customFormat="1">
      <c r="H242" s="12"/>
      <c r="I242" s="12"/>
      <c r="J242" s="12"/>
      <c r="K242" s="12"/>
      <c r="L242" s="12"/>
      <c r="M242" s="12"/>
      <c r="N242" s="15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8:24" s="1" customFormat="1">
      <c r="H243" s="12"/>
      <c r="I243" s="12"/>
      <c r="J243" s="12"/>
      <c r="K243" s="12"/>
      <c r="L243" s="12"/>
      <c r="M243" s="12"/>
      <c r="N243" s="15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8:24" s="1" customFormat="1">
      <c r="H244" s="12"/>
      <c r="I244" s="12"/>
      <c r="J244" s="12"/>
      <c r="K244" s="12"/>
      <c r="L244" s="12"/>
      <c r="M244" s="12"/>
      <c r="N244" s="15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8:24" s="1" customFormat="1">
      <c r="H245" s="12"/>
      <c r="I245" s="12"/>
      <c r="J245" s="12"/>
      <c r="K245" s="12"/>
      <c r="L245" s="12"/>
      <c r="M245" s="12"/>
      <c r="N245" s="15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8:24" s="1" customFormat="1">
      <c r="H246" s="12"/>
      <c r="I246" s="12"/>
      <c r="J246" s="12"/>
      <c r="K246" s="12"/>
      <c r="L246" s="12"/>
      <c r="M246" s="12"/>
      <c r="N246" s="15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8:24" s="1" customFormat="1">
      <c r="H247" s="12"/>
      <c r="I247" s="12"/>
      <c r="J247" s="12"/>
      <c r="K247" s="12"/>
      <c r="L247" s="12"/>
      <c r="M247" s="12"/>
      <c r="N247" s="15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8:24" s="1" customFormat="1">
      <c r="H248" s="12"/>
      <c r="I248" s="12"/>
      <c r="J248" s="12"/>
      <c r="K248" s="12"/>
      <c r="L248" s="12"/>
      <c r="M248" s="12"/>
      <c r="N248" s="15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8:24" s="1" customFormat="1">
      <c r="H249" s="12"/>
      <c r="I249" s="12"/>
      <c r="J249" s="12"/>
      <c r="K249" s="12"/>
      <c r="L249" s="12"/>
      <c r="M249" s="12"/>
      <c r="N249" s="15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8:24" s="1" customFormat="1">
      <c r="H250" s="12"/>
      <c r="I250" s="12"/>
      <c r="J250" s="12"/>
      <c r="K250" s="12"/>
      <c r="L250" s="12"/>
      <c r="M250" s="12"/>
      <c r="N250" s="15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8:24" s="1" customFormat="1">
      <c r="H251" s="12"/>
      <c r="I251" s="12"/>
      <c r="J251" s="12"/>
      <c r="K251" s="12"/>
      <c r="L251" s="12"/>
      <c r="M251" s="12"/>
      <c r="N251" s="15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Ambridge</dc:creator>
  <cp:lastModifiedBy>Ben Ambridge</cp:lastModifiedBy>
  <dcterms:created xsi:type="dcterms:W3CDTF">2013-04-19T14:16:56Z</dcterms:created>
  <dcterms:modified xsi:type="dcterms:W3CDTF">2013-05-13T11:07:59Z</dcterms:modified>
</cp:coreProperties>
</file>